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Ury\Downloads\"/>
    </mc:Choice>
  </mc:AlternateContent>
  <xr:revisionPtr revIDLastSave="0" documentId="13_ncr:1_{66CA7A27-E4BE-46BD-B39E-6B75483CA779}" xr6:coauthVersionLast="47" xr6:coauthVersionMax="47" xr10:uidLastSave="{00000000-0000-0000-0000-000000000000}"/>
  <bookViews>
    <workbookView xWindow="-110" yWindow="-110" windowWidth="38620" windowHeight="21100" xr2:uid="{0C16C778-C386-C74A-9E99-8508F921F084}"/>
  </bookViews>
  <sheets>
    <sheet name="Historical Press Release Tables" sheetId="2" r:id="rId1"/>
  </sheet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 hidden="1">TRUE</definedName>
    <definedName name="_1">#REF!</definedName>
    <definedName name="_bdm.09B0EDABF9EC4432B96820A620EE817A.edm" hidden="1">#REF!</definedName>
    <definedName name="_bdm.2E1AA4119D5A4376A24AB5232FC8074F.edm" hidden="1">#REF!</definedName>
    <definedName name="_bdm.32D981DC526A4C22AC48883920FC56C5.edm" hidden="1">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C111D1B2D8B44F7E9C8992B6A960617D.edm" hidden="1">#REF!</definedName>
    <definedName name="_bdm.CBC88C9096464208A73385BCC27C769D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P2">#REF!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_VPS2">#REF!</definedName>
    <definedName name="aaaa" hidden="1">{"'vert'!$A$1:$T$117"}</definedName>
    <definedName name="ABC">#REF!</definedName>
    <definedName name="accelarate">"3-May-2012"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t">#REF!</definedName>
    <definedName name="Act_Month">#REF!</definedName>
    <definedName name="Act_YTD">#REF!</definedName>
    <definedName name="AE">#REF!</definedName>
    <definedName name="AEBITDA">#REF!</definedName>
    <definedName name="AEBITDA_11_13">#REF!</definedName>
    <definedName name="AEBITDA1">#REF!</definedName>
    <definedName name="AEBITDA1113">#REF!</definedName>
    <definedName name="AEBITDA2011">#REF!</definedName>
    <definedName name="AEBITDA2011Change">#REF!</definedName>
    <definedName name="AECHANGE">#REF!</definedName>
    <definedName name="AGE_REPDT">#REF!</definedName>
    <definedName name="ajalfdj" hidden="1">{"'vert'!$A$1:$T$117"}</definedName>
    <definedName name="alan">#REF!</definedName>
    <definedName name="anan">#REF!</definedName>
    <definedName name="Appendix" hidden="1">{"'vert'!$A$1:$T$117"}</definedName>
    <definedName name="APPSUSERNAME1">#REF!</definedName>
    <definedName name="APPSUSERNAME2">#REF!</definedName>
    <definedName name="APPSUSERNAME3">#REF!</definedName>
    <definedName name="AS2DocOpenMode">"AS2DocumentEdit"</definedName>
    <definedName name="AS2ReportLS">1</definedName>
    <definedName name="AS2SyncStepLS">0</definedName>
    <definedName name="AS2VersionLS">300</definedName>
    <definedName name="attend">#REF!</definedName>
    <definedName name="AUTO">#REF!</definedName>
    <definedName name="AverageRent">#REF!</definedName>
    <definedName name="Balance_Sheet">#REF!</definedName>
    <definedName name="Bank">#REF!</definedName>
    <definedName name="Bank1">#REF!</definedName>
    <definedName name="BasicsBSPrice">#REF!</definedName>
    <definedName name="BasicsMSubTotal">#REF!</definedName>
    <definedName name="BasicsPPSubTotal">#REF!</definedName>
    <definedName name="BasicsRMSubTotal">#REF!</definedName>
    <definedName name="Benennung">#REF!</definedName>
    <definedName name="BG_Del">15</definedName>
    <definedName name="BG_Ins">4</definedName>
    <definedName name="BG_Mod">6</definedName>
    <definedName name="Blue_Actual_L2B">#REF!</definedName>
    <definedName name="Blue_Actual_UB">#REF!</definedName>
    <definedName name="Blue_Budget_L2B">#REF!</definedName>
    <definedName name="Blue_Budget_UB">#REF!</definedName>
    <definedName name="Blue_PCP_L2B">#REF!</definedName>
    <definedName name="Blue_PCP_UB">#REF!</definedName>
    <definedName name="BNE_MESSAGES_HIDDEN" hidden="1">#REF!</definedName>
    <definedName name="bronson" hidden="1">40295.7844328704</definedName>
    <definedName name="BUNAME">#REF!</definedName>
    <definedName name="BUS">#REF!</definedName>
    <definedName name="calculations">#REF!</definedName>
    <definedName name="Capital_Purchases">#REF!</definedName>
    <definedName name="case">#REF!</definedName>
    <definedName name="Category">#REF!</definedName>
    <definedName name="cc_7400">#REF!</definedName>
    <definedName name="cclist">#REF!</definedName>
    <definedName name="cclist2">#REF!</definedName>
    <definedName name="CCName">#REF!</definedName>
    <definedName name="CCNumber">#REF!</definedName>
    <definedName name="CHARTOFACCOUNTSID1">#REF!</definedName>
    <definedName name="CHARTOFACCOUNTSID2">#REF!</definedName>
    <definedName name="CHARTOFACCOUNTSID3">#REF!</definedName>
    <definedName name="Check_7">#REF!</definedName>
    <definedName name="check_paid">#REF!</definedName>
    <definedName name="check_paid_0105">#REF!</definedName>
    <definedName name="CHECK_PAID_0605">#REF!</definedName>
    <definedName name="CHECKPAID1204">#REF!</definedName>
    <definedName name="CIQWBGuid" hidden="1">"8b28832b-96af-48a9-986e-72c3347a93de"</definedName>
    <definedName name="Company_Name">#REF!</definedName>
    <definedName name="CompanyList">#REF!</definedName>
    <definedName name="Complete_Lease_Info">#REF!</definedName>
    <definedName name="CONNECTSTRING1">#REF!</definedName>
    <definedName name="CONNECTSTRING2">#REF!</definedName>
    <definedName name="CONNECTSTRING3">#REF!</definedName>
    <definedName name="contractualobligations5year">#REF!</definedName>
    <definedName name="Control">#REF!</definedName>
    <definedName name="coop2" hidden="1">{"'vert'!$A$1:$T$117"}</definedName>
    <definedName name="CORGroup">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TR">#REF!</definedName>
    <definedName name="CurrencyList">#REF!</definedName>
    <definedName name="Current_End_Date">#REF!</definedName>
    <definedName name="CurrentDate">#REF!</definedName>
    <definedName name="cv" hidden="1">#REF!</definedName>
    <definedName name="d">#REF!</definedName>
    <definedName name="DailyValues">#REF!</definedName>
    <definedName name="dasfasfasfa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lickAOTF">#REF!</definedName>
    <definedName name="DClickLog">#REF!</definedName>
    <definedName name="DClickPCIPP">#REF!</definedName>
    <definedName name="DClickProfit">#REF!</definedName>
    <definedName name="DClickScrap">#REF!</definedName>
    <definedName name="DClickSGA">#REF!</definedName>
    <definedName name="dddd">#REF!</definedName>
    <definedName name="ddddddddd">#REF!</definedName>
    <definedName name="DE_final" hidden="1">{"'vert'!$A$1:$T$117"}</definedName>
    <definedName name="dec01to31amp">#REF!</definedName>
    <definedName name="dec01to31aud">#REF!</definedName>
    <definedName name="dec01to31caw">#REF!</definedName>
    <definedName name="dec01to31cxt">#REF!</definedName>
    <definedName name="dec01to31dir">#REF!</definedName>
    <definedName name="dec01to31fci">#REF!</definedName>
    <definedName name="dec01to31itraffic">#REF!</definedName>
    <definedName name="dec01to31mw">#REF!</definedName>
    <definedName name="dec01to31rkadar">#REF!</definedName>
    <definedName name="dec01to31tfv">#REF!</definedName>
    <definedName name="dec01to31tidal">#REF!</definedName>
    <definedName name="dec01to31ws">#REF!</definedName>
    <definedName name="dec30tojan5ampira">#REF!</definedName>
    <definedName name="dec30tojan5aud">#REF!</definedName>
    <definedName name="dec30tojan5caw">#REF!</definedName>
    <definedName name="dec30tojan5cxt">#REF!</definedName>
    <definedName name="dec30tojan5fci">#REF!</definedName>
    <definedName name="dec30tojan5mw">#REF!</definedName>
    <definedName name="dec30tojan5tfv">#REF!</definedName>
    <definedName name="dec30tojan5tidal">#REF!</definedName>
    <definedName name="dec30tojan5ws">#REF!</definedName>
    <definedName name="DEF">#REF!</definedName>
    <definedName name="DELETELOGICTYPE1">#REF!</definedName>
    <definedName name="DELETELOGICTYPE2">#REF!</definedName>
    <definedName name="DELETELOGICTYPE3">#REF!</definedName>
    <definedName name="Depreciation_Schedule">#REF!</definedName>
    <definedName name="df">#REF!</definedName>
    <definedName name="Diff">#REF!</definedName>
    <definedName name="Diff2">#REF!</definedName>
    <definedName name="discountrate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DURATION">#REF!</definedName>
    <definedName name="EffectiveDate">#REF!</definedName>
    <definedName name="equity">#REF!</definedName>
    <definedName name="FacilityType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f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nancing_Activities">#REF!</definedName>
    <definedName name="FIRSTDATAROW1">#REF!</definedName>
    <definedName name="FIRSTDATAROW2">#REF!</definedName>
    <definedName name="FIRSTDATAROW3">#REF!</definedName>
    <definedName name="fiveyearstats">#REF!</definedName>
    <definedName name="FMLEASEPAYMENTS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UNCTIONALCURRENCY1">#REF!</definedName>
    <definedName name="FUNCTIONALCURRENCY2">#REF!</definedName>
    <definedName name="FUNCTIONALCURRENCY3">#REF!</definedName>
    <definedName name="FyeDate">#REF!</definedName>
    <definedName name="GAGroup">#REF!</definedName>
    <definedName name="Generic">#REF!</definedName>
    <definedName name="GL_DEP">#REF!</definedName>
    <definedName name="GL_DEPOSIT">#REF!</definedName>
    <definedName name="glgrp1">#REF!</definedName>
    <definedName name="glgrp2">#REF!</definedName>
    <definedName name="glgrp3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randTotal">#N/A</definedName>
    <definedName name="Grant">#REF!</definedName>
    <definedName name="GrantDate">#REF!</definedName>
    <definedName name="GROSSREV">#REF!</definedName>
    <definedName name="GROSSREV2012">#REF!</definedName>
    <definedName name="GWYUID1">#REF!</definedName>
    <definedName name="GWYUID2">#REF!</definedName>
    <definedName name="GWYUID3">#REF!</definedName>
    <definedName name="header">#REF!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MPORTDFF1">#REF!</definedName>
    <definedName name="IMPORTDFF2">#REF!</definedName>
    <definedName name="IMPORTDFF3">#REF!</definedName>
    <definedName name="Income_Statement_1">#REF!</definedName>
    <definedName name="Income_Statement_2">#REF!</definedName>
    <definedName name="Income_Statement_3">#REF!</definedName>
    <definedName name="Index">#REF!</definedName>
    <definedName name="INR">#REF!</definedName>
    <definedName name="Investments2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jj">#REF!</definedName>
    <definedName name="k">#REF!</definedName>
    <definedName name="KohlerBigBucket">#REF!</definedName>
    <definedName name="Kontonummer">#REF!</definedName>
    <definedName name="l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CDPercent">#REF!</definedName>
    <definedName name="lol" hidden="1">{"'vert'!$A$1:$T$117"}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mda">"3-May-2012"</definedName>
    <definedName name="MDA_1">#REF!</definedName>
    <definedName name="MDA_2">#REF!</definedName>
    <definedName name="MDA_3">#REF!</definedName>
    <definedName name="MDA_4">#REF!</definedName>
    <definedName name="MDA_Other">#REF!</definedName>
    <definedName name="MDA_QTR_RD">#REF!</definedName>
    <definedName name="MDA_QTR_SGA">#REF!</definedName>
    <definedName name="MDA_T2">#REF!</definedName>
    <definedName name="MDA_YTD_RD">#REF!</definedName>
    <definedName name="MDA_YTD_SGA">#REF!</definedName>
    <definedName name="MDAInterest">#REF!+#REF!</definedName>
    <definedName name="mdaother">#REF!</definedName>
    <definedName name="mdaotherexpenses">#REF!</definedName>
    <definedName name="Media">#REF!</definedName>
    <definedName name="MediaStart">#REF!</definedName>
    <definedName name="MONTH">#REF!</definedName>
    <definedName name="MONTHEND">#REF!</definedName>
    <definedName name="MPOPercent">#REF!</definedName>
    <definedName name="MPOSubTotal">#REF!</definedName>
    <definedName name="MPOTotal">#REF!</definedName>
    <definedName name="NETREV2011">#REF!</definedName>
    <definedName name="NETREV2012">#REF!</definedName>
    <definedName name="new_option">#REF!</definedName>
    <definedName name="new_options">#REF!</definedName>
    <definedName name="ngshistory">#REF!</definedName>
    <definedName name="NOOFFFSEGMENTS1">#REF!</definedName>
    <definedName name="NOOFFFSEGMENTS2">#REF!</definedName>
    <definedName name="NOOFFFSEGMENTS3">#REF!</definedName>
    <definedName name="nper">#REF!</definedName>
    <definedName name="NPV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DBCDATASOURCE1">#REF!</definedName>
    <definedName name="ODBCDATASOURCE2">#REF!</definedName>
    <definedName name="ODBCDATASOURCE3">#REF!</definedName>
    <definedName name="ok">#REF!</definedName>
    <definedName name="OUTPUT">#REF!</definedName>
    <definedName name="page\x2dtotal">#REF!</definedName>
    <definedName name="page\x2dtotal\x2dmaster0">#REF!</definedName>
    <definedName name="Page1">#REF!</definedName>
    <definedName name="Page2">#REF!</definedName>
    <definedName name="Page3">#REF!</definedName>
    <definedName name="Påløpt_arbeidsgiveravgift">#REF!</definedName>
    <definedName name="payment">#REF!</definedName>
    <definedName name="Period">#REF!</definedName>
    <definedName name="Period_3">#REF!</definedName>
    <definedName name="Period_4">#REF!</definedName>
    <definedName name="Period_5">#REF!</definedName>
    <definedName name="Period_6">#REF!</definedName>
    <definedName name="Period_8">#REF!</definedName>
    <definedName name="Period1">#REF!</definedName>
    <definedName name="PERIODSETNAME1">#REF!</definedName>
    <definedName name="PERIODSETNAME2">#REF!</definedName>
    <definedName name="PERIODSETNAME3">#REF!</definedName>
    <definedName name="Pink_Actual_L2B">#REF!</definedName>
    <definedName name="Pink_Actual_UB">#REF!</definedName>
    <definedName name="Pink_Budget_L2B">#REF!</definedName>
    <definedName name="Pink_Budget_UB">#REF!</definedName>
    <definedName name="Pink_PCP_L2B">#REF!</definedName>
    <definedName name="Pink_PCP_UB">#REF!</definedName>
    <definedName name="Plano">#REF!</definedName>
    <definedName name="PopCache_GL_INTERFACE_REFERENCE7" hidden="1">#REF!</definedName>
    <definedName name="POSTERRORSTOSUSP1">#REF!</definedName>
    <definedName name="POSTERRORSTOSUSP2">#REF!</definedName>
    <definedName name="POSTERRORSTOSUSP3">#REF!</definedName>
    <definedName name="PP">#REF!</definedName>
    <definedName name="PPMMPercent">#REF!</definedName>
    <definedName name="PPMMSubTotal">#REF!</definedName>
    <definedName name="PPMMTotal">#REF!</definedName>
    <definedName name="_xlnm.Print_Area" localSheetId="0">'Historical Press Release Tables'!$B$2:$O$109</definedName>
    <definedName name="_xlnm.Print_Area">#REF!</definedName>
    <definedName name="PRINT_AREA_MI">#REF!</definedName>
    <definedName name="PRODUCTS">#REF!</definedName>
    <definedName name="ProfMPercent">#REF!</definedName>
    <definedName name="ProfRMPercent">#REF!</definedName>
    <definedName name="PTGroup">#REF!</definedName>
    <definedName name="pv">#REF!</definedName>
    <definedName name="Q1AE">#REF!</definedName>
    <definedName name="qnper">#REF!</definedName>
    <definedName name="qpayment">#REF!</definedName>
    <definedName name="qpv">#REF!</definedName>
    <definedName name="qrate">#REF!</definedName>
    <definedName name="Quarterly_Share_Prices">#REF!</definedName>
    <definedName name="range_stats">#REF!</definedName>
    <definedName name="rate">#REF!</definedName>
    <definedName name="Receipts_and_Disbursements">#REF!</definedName>
    <definedName name="recon">#REF!</definedName>
    <definedName name="Recover">#REF!</definedName>
    <definedName name="RegionList">#REF!</definedName>
    <definedName name="RelativeTimeList">#REF!</definedName>
    <definedName name="Rent_and_Taxes">#REF!</definedName>
    <definedName name="REPBY">#REF!</definedName>
    <definedName name="REPNAME">#REF!</definedName>
    <definedName name="REPNAME1">#REF!</definedName>
    <definedName name="REPNAME3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trieve">#REF!</definedName>
    <definedName name="Retrieve_Opex">#REF!</definedName>
    <definedName name="Rev9mo">#REF!</definedName>
    <definedName name="REVCHANGE">#REF!</definedName>
    <definedName name="REVENUE">#REF!</definedName>
    <definedName name="revyr09">#REF!</definedName>
    <definedName name="revyr10">#REF!</definedName>
    <definedName name="revyr11">#REF!</definedName>
    <definedName name="rich\">#REF!</definedName>
    <definedName name="RMMPercent">#REF!</definedName>
    <definedName name="RMMSubTotal">#REF!</definedName>
    <definedName name="rosamax">#REF!</definedName>
    <definedName name="ROWSTOUPLOAD1">#REF!</definedName>
    <definedName name="ROWSTOUPLOAD2">#REF!</definedName>
    <definedName name="ROWSTOUPLOAD3">#REF!</definedName>
    <definedName name="rrr">#REF!</definedName>
    <definedName name="RUNBY">#REF!</definedName>
    <definedName name="RUNDATE">#REF!</definedName>
    <definedName name="s">#REF!</definedName>
    <definedName name="Salaries_Paid_1">#REF!</definedName>
    <definedName name="Salaries_Paid_2">#REF!</definedName>
    <definedName name="SalesOPercent">#REF!</definedName>
    <definedName name="SalesSAPercent">#REF!</definedName>
    <definedName name="Sample1">#REF!</definedName>
    <definedName name="ScenarioList">#REF!</definedName>
    <definedName name="ScrapMPercent">#REF!</definedName>
    <definedName name="ScrapPPPercent">#REF!</definedName>
    <definedName name="ScrapRMPercent">#REF!</definedName>
    <definedName name="sdfsd" hidden="1">{"'vert'!$A$1:$T$117"}</definedName>
    <definedName name="sencount" hidden="1">1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GROUP1">#REF!</definedName>
    <definedName name="SGROUP10">#REF!</definedName>
    <definedName name="SGROUP11">#REF!</definedName>
    <definedName name="SGROUP12">#REF!</definedName>
    <definedName name="SGROUP13">#REF!</definedName>
    <definedName name="SGROUP14">#REF!</definedName>
    <definedName name="SGROUP15">#REF!</definedName>
    <definedName name="SGROUP2">#REF!</definedName>
    <definedName name="SGROUP3">#REF!</definedName>
    <definedName name="SGROUP4">#REF!</definedName>
    <definedName name="SGROUP5">#REF!</definedName>
    <definedName name="SGROUP6">#REF!</definedName>
    <definedName name="SGROUP7">#REF!</definedName>
    <definedName name="SGROUP8">#REF!</definedName>
    <definedName name="SGROUP9">#REF!</definedName>
    <definedName name="Shares_Outstanding_Date">#REF!</definedName>
    <definedName name="sixmonthGA63018">#REF!</definedName>
    <definedName name="sixmonthRD63018">#REF!</definedName>
    <definedName name="SMGroup">#REF!</definedName>
    <definedName name="SOBList">#REF!</definedName>
    <definedName name="Sourcing3" hidden="1">{"'vert'!$A$1:$T$117"}</definedName>
    <definedName name="split">#REF!</definedName>
    <definedName name="Staffing_Plan_1">#REF!</definedName>
    <definedName name="Staffing_Plan_2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0">#REF!</definedName>
    <definedName name="Start_21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39">#REF!</definedName>
    <definedName name="Start_40">#REF!</definedName>
    <definedName name="Start_41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1">#REF!</definedName>
    <definedName name="STARTJOURNALIMPORT2">#REF!</definedName>
    <definedName name="STARTJOURNALIMPORT3">#REF!</definedName>
    <definedName name="Statement_of_Cash_Flows">#REF!</definedName>
    <definedName name="STI">#REF!</definedName>
    <definedName name="SubCat">#REF!</definedName>
    <definedName name="SupportingDetailTags">#REF!</definedName>
    <definedName name="susan" hidden="1">#REF!</definedName>
    <definedName name="switch">#REF!</definedName>
    <definedName name="SwitchA">#REF!</definedName>
    <definedName name="SwitchI">#REF!</definedName>
    <definedName name="SwitchM">#REF!</definedName>
    <definedName name="t">38882.4263773148</definedName>
    <definedName name="TAB1136877249">#REF!</definedName>
    <definedName name="TABLE">#REF!</definedName>
    <definedName name="TableName">"Dummy"</definedName>
    <definedName name="Taxfootnote4">#REF!</definedName>
    <definedName name="taxrate">#REF!</definedName>
    <definedName name="TB_Acct">#REF!</definedName>
    <definedName name="TB_Amt">#REF!</definedName>
    <definedName name="te" hidden="1">{"'vert'!$A$1:$T$117"}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{"'vert'!$A$1:$T$117"}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{"'vert'!$A$1:$T$117"}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7">#REF!</definedName>
    <definedName name="TEST8">#REF!</definedName>
    <definedName name="TEST9">#REF!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HKEY">#REF!</definedName>
    <definedName name="TESTKEYS">#REF!</definedName>
    <definedName name="TESTVKEY">#REF!</definedName>
    <definedName name="TextRefCopyRangeCount">1</definedName>
    <definedName name="Three">#REF!</definedName>
    <definedName name="TimePeriodList">#REF!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DAY">#REF!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ool">#REF!</definedName>
    <definedName name="ToolingBDEnde">#REF!</definedName>
    <definedName name="ToolingBDStart">#REF!</definedName>
    <definedName name="TOPRD">#REF!</definedName>
    <definedName name="TOPRDD">#REF!</definedName>
    <definedName name="Total2011Rev">#REF!</definedName>
    <definedName name="TotalSellingPrice">#REF!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RATE">#REF!</definedName>
    <definedName name="TSA">#REF!</definedName>
    <definedName name="TSF">#REF!</definedName>
    <definedName name="TSF\">#REF!</definedName>
    <definedName name="TTSEnde">#REF!</definedName>
    <definedName name="TTSStart">#REF!</definedName>
    <definedName name="TTSSumme">#REF!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ype">#REF!</definedName>
    <definedName name="units">#REF!</definedName>
    <definedName name="USERNAME">#REF!</definedName>
    <definedName name="Validate_1">#REF!</definedName>
    <definedName name="Validate_10">#REF!</definedName>
    <definedName name="Validate_2">#REF!</definedName>
    <definedName name="Validate_3">#REF!</definedName>
    <definedName name="Validate_4">#REF!</definedName>
    <definedName name="Validate_5">#REF!</definedName>
    <definedName name="Validate_6">#REF!</definedName>
    <definedName name="Validate_7">#REF!</definedName>
    <definedName name="Validate_8">#REF!</definedName>
    <definedName name="VCD">#REF!</definedName>
    <definedName name="VPS_Nummer">#REF!</definedName>
    <definedName name="Waterfall" hidden="1">{"'vert'!$A$1:$T$117"}</definedName>
    <definedName name="what">#REF!</definedName>
    <definedName name="wqd">#REF!</definedName>
    <definedName name="wqeqweqwe">#REF!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trag">#REF!</definedName>
    <definedName name="xxx" hidden="1">{"'Income Statement'!$A$1:$R$72"}</definedName>
    <definedName name="YearList">#REF!</definedName>
    <definedName name="yes" hidden="1">#REF!</definedName>
    <definedName name="YesNo">#REF!</definedName>
    <definedName name="YN">#REF!</definedName>
    <definedName name="ZaArt">#REF!</definedName>
    <definedName name="ZN3VIEBS">#REF!</definedName>
    <definedName name="ZN5MememberA2022">#REF!</definedName>
    <definedName name="ZNote2Restateme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3" i="2" l="1"/>
  <c r="O98" i="2" l="1"/>
  <c r="O97" i="2"/>
  <c r="O22" i="2"/>
  <c r="O43" i="2" s="1"/>
  <c r="O77" i="2"/>
  <c r="O99" i="2" s="1"/>
  <c r="O102" i="2"/>
  <c r="O101" i="2"/>
  <c r="O45" i="2"/>
  <c r="O100" i="2"/>
  <c r="O94" i="2"/>
  <c r="O81" i="2"/>
  <c r="O79" i="2"/>
  <c r="O78" i="2"/>
  <c r="O69" i="2"/>
  <c r="O55" i="2"/>
  <c r="O47" i="2"/>
  <c r="O46" i="2"/>
  <c r="O44" i="2"/>
  <c r="O41" i="2"/>
  <c r="O13" i="2"/>
  <c r="O80" i="2" l="1"/>
  <c r="O82" i="2"/>
  <c r="O31" i="2"/>
  <c r="O57" i="2"/>
  <c r="O48" i="2"/>
  <c r="O58" i="2" s="1"/>
  <c r="O32" i="2" l="1"/>
  <c r="O34" i="2" s="1"/>
  <c r="O59" i="2"/>
  <c r="O60" i="2" s="1"/>
  <c r="O96" i="2" l="1"/>
  <c r="O106" i="2" s="1"/>
  <c r="O71" i="2"/>
  <c r="O83" i="2" s="1"/>
  <c r="M98" i="2" l="1"/>
  <c r="L98" i="2"/>
  <c r="K98" i="2"/>
  <c r="J98" i="2"/>
  <c r="I98" i="2"/>
  <c r="H98" i="2"/>
  <c r="G98" i="2"/>
  <c r="F98" i="2"/>
  <c r="E98" i="2"/>
  <c r="D98" i="2"/>
  <c r="N98" i="2" l="1"/>
  <c r="N99" i="2"/>
  <c r="N97" i="2"/>
  <c r="M97" i="2"/>
  <c r="L97" i="2"/>
  <c r="K97" i="2"/>
  <c r="J97" i="2"/>
  <c r="I97" i="2"/>
  <c r="H97" i="2"/>
  <c r="G97" i="2"/>
  <c r="F97" i="2"/>
  <c r="D97" i="2"/>
  <c r="E97" i="2"/>
  <c r="D72" i="2"/>
  <c r="E72" i="2"/>
  <c r="F72" i="2"/>
  <c r="G72" i="2"/>
  <c r="H72" i="2"/>
  <c r="I72" i="2"/>
  <c r="J72" i="2"/>
  <c r="K72" i="2"/>
  <c r="L72" i="2"/>
  <c r="M72" i="2"/>
  <c r="D73" i="2"/>
  <c r="E73" i="2"/>
  <c r="F73" i="2"/>
  <c r="G73" i="2"/>
  <c r="H73" i="2"/>
  <c r="I73" i="2"/>
  <c r="J73" i="2"/>
  <c r="K73" i="2"/>
  <c r="L73" i="2"/>
  <c r="M73" i="2"/>
  <c r="D77" i="2"/>
  <c r="E77" i="2"/>
  <c r="F77" i="2"/>
  <c r="G77" i="2"/>
  <c r="H77" i="2"/>
  <c r="I77" i="2"/>
  <c r="K77" i="2"/>
  <c r="L77" i="2"/>
  <c r="M77" i="2"/>
  <c r="D78" i="2"/>
  <c r="E78" i="2"/>
  <c r="F78" i="2"/>
  <c r="G78" i="2"/>
  <c r="H78" i="2"/>
  <c r="I78" i="2"/>
  <c r="J78" i="2"/>
  <c r="K78" i="2"/>
  <c r="L78" i="2"/>
  <c r="M78" i="2"/>
  <c r="D79" i="2"/>
  <c r="E79" i="2"/>
  <c r="F79" i="2"/>
  <c r="G79" i="2"/>
  <c r="H79" i="2"/>
  <c r="I79" i="2"/>
  <c r="J79" i="2"/>
  <c r="K79" i="2"/>
  <c r="L79" i="2"/>
  <c r="M79" i="2"/>
  <c r="D80" i="2"/>
  <c r="E80" i="2"/>
  <c r="F80" i="2"/>
  <c r="G80" i="2"/>
  <c r="H80" i="2"/>
  <c r="I80" i="2"/>
  <c r="J80" i="2"/>
  <c r="K80" i="2"/>
  <c r="L80" i="2"/>
  <c r="M80" i="2"/>
  <c r="D81" i="2"/>
  <c r="E81" i="2"/>
  <c r="F81" i="2"/>
  <c r="G81" i="2"/>
  <c r="H81" i="2"/>
  <c r="I81" i="2"/>
  <c r="J81" i="2"/>
  <c r="K81" i="2"/>
  <c r="L81" i="2"/>
  <c r="M81" i="2"/>
  <c r="D82" i="2"/>
  <c r="E82" i="2"/>
  <c r="F82" i="2"/>
  <c r="G82" i="2"/>
  <c r="H82" i="2"/>
  <c r="I82" i="2"/>
  <c r="J82" i="2"/>
  <c r="K82" i="2"/>
  <c r="L82" i="2"/>
  <c r="M82" i="2"/>
  <c r="M47" i="2" l="1"/>
  <c r="L47" i="2"/>
  <c r="K47" i="2"/>
  <c r="J47" i="2"/>
  <c r="I47" i="2"/>
  <c r="H47" i="2"/>
  <c r="G47" i="2"/>
  <c r="F47" i="2"/>
  <c r="E47" i="2"/>
  <c r="D47" i="2"/>
  <c r="M46" i="2"/>
  <c r="L46" i="2"/>
  <c r="K46" i="2"/>
  <c r="J46" i="2"/>
  <c r="I46" i="2"/>
  <c r="H46" i="2"/>
  <c r="G46" i="2"/>
  <c r="F46" i="2"/>
  <c r="E46" i="2"/>
  <c r="D46" i="2"/>
  <c r="M45" i="2"/>
  <c r="L45" i="2"/>
  <c r="K45" i="2"/>
  <c r="J45" i="2"/>
  <c r="I45" i="2"/>
  <c r="H45" i="2"/>
  <c r="G45" i="2"/>
  <c r="F45" i="2"/>
  <c r="E45" i="2"/>
  <c r="D45" i="2"/>
  <c r="M44" i="2"/>
  <c r="L44" i="2"/>
  <c r="K44" i="2"/>
  <c r="J44" i="2"/>
  <c r="I44" i="2"/>
  <c r="H44" i="2"/>
  <c r="G44" i="2"/>
  <c r="F44" i="2"/>
  <c r="E44" i="2"/>
  <c r="D44" i="2"/>
  <c r="N100" i="2"/>
  <c r="N94" i="2"/>
  <c r="N81" i="2"/>
  <c r="N79" i="2"/>
  <c r="N78" i="2"/>
  <c r="N69" i="2"/>
  <c r="N55" i="2"/>
  <c r="N41" i="2"/>
  <c r="N102" i="2"/>
  <c r="N101" i="2"/>
  <c r="N47" i="2"/>
  <c r="N46" i="2"/>
  <c r="N45" i="2"/>
  <c r="N13" i="2"/>
  <c r="N31" i="2" l="1"/>
  <c r="N73" i="2"/>
  <c r="N57" i="2"/>
  <c r="N44" i="2"/>
  <c r="N22" i="2"/>
  <c r="N72" i="2"/>
  <c r="N43" i="2" l="1"/>
  <c r="N32" i="2"/>
  <c r="N48" i="2" l="1"/>
  <c r="N34" i="2"/>
  <c r="N58" i="2" l="1"/>
  <c r="N96" i="2"/>
  <c r="N71" i="2"/>
  <c r="N59" i="2" l="1"/>
  <c r="N106" i="2"/>
  <c r="N83" i="2"/>
  <c r="N60" i="2" l="1"/>
  <c r="H102" i="2" l="1"/>
  <c r="H101" i="2"/>
  <c r="H100" i="2"/>
  <c r="M22" i="2" l="1"/>
  <c r="M43" i="2" l="1"/>
  <c r="M31" i="2"/>
  <c r="M13" i="2" l="1"/>
  <c r="M100" i="2"/>
  <c r="M99" i="2"/>
  <c r="M94" i="2"/>
  <c r="M69" i="2"/>
  <c r="M55" i="2"/>
  <c r="M41" i="2"/>
  <c r="M102" i="2"/>
  <c r="M101" i="2"/>
  <c r="M32" i="2" l="1"/>
  <c r="M57" i="2"/>
  <c r="L22" i="2"/>
  <c r="L43" i="2" l="1"/>
  <c r="M34" i="2"/>
  <c r="M48" i="2"/>
  <c r="M71" i="2" l="1"/>
  <c r="M58" i="2"/>
  <c r="M96" i="2"/>
  <c r="M106" i="2" l="1"/>
  <c r="M59" i="2"/>
  <c r="M83" i="2"/>
  <c r="M60" i="2"/>
  <c r="L100" i="2" l="1"/>
  <c r="L99" i="2"/>
  <c r="L94" i="2"/>
  <c r="L69" i="2"/>
  <c r="L55" i="2"/>
  <c r="L41" i="2"/>
  <c r="L101" i="2"/>
  <c r="L31" i="2"/>
  <c r="L13" i="2"/>
  <c r="L32" i="2" l="1"/>
  <c r="L48" i="2"/>
  <c r="L102" i="2"/>
  <c r="L57" i="2"/>
  <c r="K94" i="2"/>
  <c r="K100" i="2"/>
  <c r="K99" i="2"/>
  <c r="K69" i="2"/>
  <c r="K55" i="2"/>
  <c r="K41" i="2"/>
  <c r="K101" i="2"/>
  <c r="K102" i="2"/>
  <c r="K13" i="2"/>
  <c r="L58" i="2" l="1"/>
  <c r="K57" i="2"/>
  <c r="K22" i="2"/>
  <c r="K31" i="2"/>
  <c r="L59" i="2" l="1"/>
  <c r="L60" i="2" s="1"/>
  <c r="K43" i="2"/>
  <c r="K48" i="2" s="1"/>
  <c r="K32" i="2"/>
  <c r="K58" i="2" l="1"/>
  <c r="K34" i="2"/>
  <c r="K96" i="2" l="1"/>
  <c r="K71" i="2"/>
  <c r="K59" i="2"/>
  <c r="K106" i="2" l="1"/>
  <c r="K60" i="2"/>
  <c r="K83" i="2"/>
  <c r="I99" i="2"/>
  <c r="H99" i="2"/>
  <c r="G99" i="2"/>
  <c r="F99" i="2"/>
  <c r="E99" i="2"/>
  <c r="D99" i="2"/>
  <c r="J102" i="2" l="1"/>
  <c r="I102" i="2"/>
  <c r="G102" i="2"/>
  <c r="F102" i="2"/>
  <c r="E102" i="2"/>
  <c r="D102" i="2"/>
  <c r="J101" i="2"/>
  <c r="I101" i="2"/>
  <c r="G101" i="2"/>
  <c r="F101" i="2"/>
  <c r="E101" i="2"/>
  <c r="J100" i="2"/>
  <c r="I100" i="2"/>
  <c r="G100" i="2"/>
  <c r="F100" i="2"/>
  <c r="E100" i="2"/>
  <c r="D101" i="2"/>
  <c r="D100" i="2"/>
  <c r="J94" i="2"/>
  <c r="J69" i="2"/>
  <c r="J55" i="2"/>
  <c r="J41" i="2"/>
  <c r="J31" i="2"/>
  <c r="J22" i="2"/>
  <c r="J13" i="2"/>
  <c r="J43" i="2" l="1"/>
  <c r="J57" i="2"/>
  <c r="J48" i="2"/>
  <c r="J32" i="2"/>
  <c r="J58" i="2" l="1"/>
  <c r="J34" i="2"/>
  <c r="I94" i="2"/>
  <c r="I69" i="2"/>
  <c r="I41" i="2"/>
  <c r="I55" i="2"/>
  <c r="I31" i="2"/>
  <c r="I22" i="2"/>
  <c r="I13" i="2"/>
  <c r="J71" i="2" l="1"/>
  <c r="I43" i="2"/>
  <c r="J59" i="2"/>
  <c r="J96" i="2"/>
  <c r="I57" i="2"/>
  <c r="I32" i="2"/>
  <c r="J106" i="2" l="1"/>
  <c r="J60" i="2"/>
  <c r="J83" i="2"/>
  <c r="I34" i="2"/>
  <c r="H55" i="2"/>
  <c r="G55" i="2"/>
  <c r="F55" i="2"/>
  <c r="H41" i="2"/>
  <c r="G41" i="2"/>
  <c r="F41" i="2"/>
  <c r="I71" i="2" l="1"/>
  <c r="I96" i="2"/>
  <c r="H13" i="2"/>
  <c r="I106" i="2" l="1"/>
  <c r="I83" i="2"/>
  <c r="H57" i="2"/>
  <c r="H94" i="2"/>
  <c r="G94" i="2"/>
  <c r="F94" i="2"/>
  <c r="H69" i="2" l="1"/>
  <c r="H31" i="2"/>
  <c r="H22" i="2"/>
  <c r="G31" i="2"/>
  <c r="G22" i="2"/>
  <c r="G13" i="2"/>
  <c r="G43" i="2" l="1"/>
  <c r="G48" i="2" s="1"/>
  <c r="H43" i="2"/>
  <c r="G57" i="2"/>
  <c r="H32" i="2"/>
  <c r="G32" i="2"/>
  <c r="G69" i="2"/>
  <c r="F69" i="2"/>
  <c r="F13" i="2"/>
  <c r="F22" i="2"/>
  <c r="G58" i="2" l="1"/>
  <c r="H48" i="2"/>
  <c r="F43" i="2"/>
  <c r="H34" i="2"/>
  <c r="F57" i="2"/>
  <c r="G34" i="2"/>
  <c r="E31" i="2"/>
  <c r="D31" i="2"/>
  <c r="F31" i="2"/>
  <c r="E13" i="2"/>
  <c r="D13" i="2"/>
  <c r="E22" i="2"/>
  <c r="D22" i="2"/>
  <c r="F48" i="2" l="1"/>
  <c r="G59" i="2"/>
  <c r="G71" i="2"/>
  <c r="H71" i="2"/>
  <c r="H58" i="2"/>
  <c r="D43" i="2"/>
  <c r="E43" i="2"/>
  <c r="H96" i="2"/>
  <c r="G60" i="2"/>
  <c r="G96" i="2"/>
  <c r="D57" i="2"/>
  <c r="E57" i="2"/>
  <c r="D32" i="2"/>
  <c r="F32" i="2"/>
  <c r="E32" i="2"/>
  <c r="H59" i="2" l="1"/>
  <c r="G106" i="2"/>
  <c r="E48" i="2"/>
  <c r="D48" i="2"/>
  <c r="H106" i="2"/>
  <c r="F58" i="2"/>
  <c r="H83" i="2"/>
  <c r="D34" i="2"/>
  <c r="G83" i="2"/>
  <c r="E34" i="2"/>
  <c r="F34" i="2"/>
  <c r="E58" i="2" l="1"/>
  <c r="F59" i="2"/>
  <c r="H60" i="2"/>
  <c r="D58" i="2"/>
  <c r="E71" i="2"/>
  <c r="D71" i="2"/>
  <c r="F71" i="2"/>
  <c r="D96" i="2"/>
  <c r="F96" i="2"/>
  <c r="E96" i="2"/>
  <c r="D106" i="2" l="1"/>
  <c r="D59" i="2"/>
  <c r="E106" i="2"/>
  <c r="F106" i="2"/>
  <c r="F60" i="2"/>
  <c r="E59" i="2"/>
  <c r="D83" i="2"/>
  <c r="E83" i="2"/>
  <c r="F83" i="2"/>
  <c r="D60" i="2" l="1"/>
  <c r="E60" i="2"/>
  <c r="I48" i="2" l="1"/>
  <c r="I58" i="2" l="1"/>
  <c r="I59" i="2" l="1"/>
  <c r="I60" i="2" s="1"/>
  <c r="L34" i="2"/>
  <c r="L71" i="2" l="1"/>
  <c r="L96" i="2"/>
  <c r="L106" i="2" l="1"/>
  <c r="L83" i="2"/>
</calcChain>
</file>

<file path=xl/sharedStrings.xml><?xml version="1.0" encoding="utf-8"?>
<sst xmlns="http://schemas.openxmlformats.org/spreadsheetml/2006/main" count="100" uniqueCount="63">
  <si>
    <t>Operating revenues:</t>
  </si>
  <si>
    <t>Service based revenue, net</t>
  </si>
  <si>
    <t>Transaction based revenue, net</t>
  </si>
  <si>
    <t>Total operating revenues, net</t>
  </si>
  <si>
    <t>Operating expenses:</t>
  </si>
  <si>
    <t>Compensation and benefits</t>
  </si>
  <si>
    <t>Total operating expenses</t>
  </si>
  <si>
    <t>Other operating expenses</t>
  </si>
  <si>
    <t>Other (income) expenses:</t>
  </si>
  <si>
    <t>Interest expense (income), net</t>
  </si>
  <si>
    <t>Other strategic financing and transactional expenses</t>
  </si>
  <si>
    <t>Changes in fair value of derivative asset on loans to stockholders</t>
  </si>
  <si>
    <t>Changes in fair value of warrant liability</t>
  </si>
  <si>
    <t>Total other (income) expense, net</t>
  </si>
  <si>
    <t>(in millions)</t>
  </si>
  <si>
    <t>(unaudited)</t>
  </si>
  <si>
    <t>Operating expenses</t>
  </si>
  <si>
    <t>Depreciation and amortization</t>
  </si>
  <si>
    <t>Stock-based compensation</t>
  </si>
  <si>
    <t>Net income (loss)</t>
  </si>
  <si>
    <t xml:space="preserve">RECONCILIATION OF NET INCOME (LOSS) TO ADJUSTED EBITDA </t>
  </si>
  <si>
    <t>Net income (loss) before provision for income taxes</t>
  </si>
  <si>
    <t>Gain on extinguishment of liability</t>
  </si>
  <si>
    <t>Changes in fair value of earnout liabilities</t>
  </si>
  <si>
    <t>Non-GAAP variable operating expenses</t>
  </si>
  <si>
    <t>Note: Quarterly figures in a particular fiscal year may not sum to full fiscal year totals due to rounding.</t>
  </si>
  <si>
    <t>Processing and servicing costs</t>
  </si>
  <si>
    <t>Q1 2023</t>
  </si>
  <si>
    <t xml:space="preserve">DAVE INC. </t>
  </si>
  <si>
    <t>CONDENSED CONSOLIDATED STATEMENTS OF OPERATIONS</t>
  </si>
  <si>
    <t>DAVE INC.</t>
  </si>
  <si>
    <t>Q2 2023</t>
  </si>
  <si>
    <t xml:space="preserve">Provision for credit losses </t>
  </si>
  <si>
    <t>Q3 2023</t>
  </si>
  <si>
    <t>Q4 2023</t>
  </si>
  <si>
    <t>Q1 2024</t>
  </si>
  <si>
    <t>Changes in fair value of public and private warrant liabilities</t>
  </si>
  <si>
    <t>Income tax expense related to gain on extinguishment of convertible debt</t>
  </si>
  <si>
    <t>GAAP operating revenues, net</t>
  </si>
  <si>
    <t>Adjusted EBITDA (loss)</t>
  </si>
  <si>
    <t>Q2 2024</t>
  </si>
  <si>
    <t>Provision (benefit) for income taxes</t>
  </si>
  <si>
    <t>Q3 2024</t>
  </si>
  <si>
    <t>Legal settlement and litigation accrual</t>
  </si>
  <si>
    <t>Q4 2024</t>
  </si>
  <si>
    <t>Q1 2025</t>
  </si>
  <si>
    <t>Q2 2025</t>
  </si>
  <si>
    <t>Financial network and transaction costs</t>
  </si>
  <si>
    <t>Advertising and activation costs</t>
  </si>
  <si>
    <t>Technology and infrastructure</t>
  </si>
  <si>
    <t>CALCULATION OF NON-GAAP GROSS PROFIT</t>
  </si>
  <si>
    <t>Non-GAAP gross profit</t>
  </si>
  <si>
    <t>Non-GAAP gross profit margin</t>
  </si>
  <si>
    <t>RECONCILIATION OF OPERATING EXPENSES TO VARIABLE OPERATING EXPENSES</t>
  </si>
  <si>
    <t>Variable operating expenses</t>
  </si>
  <si>
    <t>Q3 2025</t>
  </si>
  <si>
    <t>Income tax benefit related to the release of the valuation allowance</t>
  </si>
  <si>
    <t>Q4 2025</t>
  </si>
  <si>
    <t>Discretionary and non-recurring income</t>
  </si>
  <si>
    <t>RECONCILIATION OF NET INCOME (LOSS) TO ADJUSTED NET INCOME</t>
  </si>
  <si>
    <r>
      <t>Adjusted net income (loss)</t>
    </r>
    <r>
      <rPr>
        <b/>
        <vertAlign val="superscript"/>
        <sz val="10"/>
        <rFont val="Calibri"/>
        <family val="2"/>
        <scheme val="minor"/>
      </rPr>
      <t>(1)</t>
    </r>
  </si>
  <si>
    <r>
      <rPr>
        <vertAlign val="superscript"/>
        <sz val="10"/>
        <color theme="1"/>
        <rFont val="Calibri"/>
        <family val="2"/>
      </rPr>
      <t>(1)</t>
    </r>
    <r>
      <rPr>
        <sz val="10"/>
        <color theme="1"/>
        <rFont val="Calibri"/>
        <family val="2"/>
        <scheme val="minor"/>
      </rPr>
      <t xml:space="preserve"> Prior period Adjusted Net Income has been updated to include the income tax effect of stock-based compensation, conforming to the current period presentation.</t>
    </r>
  </si>
  <si>
    <r>
      <t>Income tax expense (benefit) related to stock based compensation</t>
    </r>
    <r>
      <rPr>
        <vertAlign val="superscript"/>
        <sz val="10"/>
        <rFont val="Calibri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</si>
</sst>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—&quot;_);_(@_)"/>
    <numFmt numFmtId="165" formatCode="_(* #,##0.0_);_(* \(#,##0.0\);_(* &quot;—&quot;_);_(@_)"/>
    <numFmt numFmtId="166" formatCode="_(* #,##0.0_);_(* \(#,##0.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  <numFmt numFmtId="170" formatCode="_(* #,##0.0_);_(* \(#,##0.0\);_(* &quot;-&quot;?_);_(@_)"/>
    <numFmt numFmtId="171" formatCode="_(&quot;$&quot;* #,##0.00_);_(&quot;$&quot;* \(#,##0.00\);_(&quot;$&quot;* &quot;—&quot;_);_(@_)"/>
    <numFmt numFmtId="172" formatCode="_(&quot;$&quot;* #,##0.00000_);_(&quot;$&quot;* \(#,##0.00000\);_(&quot;$&quot;* &quot;—&quot;_);_(@_)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vertAlign val="superscript"/>
      <sz val="10"/>
      <color theme="1"/>
      <name val="Calibri"/>
      <family val="2"/>
    </font>
    <font>
      <vertAlign val="superscript"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/>
    <xf numFmtId="0" fontId="6" fillId="0" borderId="0" xfId="2"/>
    <xf numFmtId="0" fontId="6" fillId="0" borderId="0" xfId="2" applyAlignment="1">
      <alignment horizontal="center"/>
    </xf>
    <xf numFmtId="0" fontId="8" fillId="0" borderId="0" xfId="2" applyFont="1" applyAlignment="1">
      <alignment vertical="center" wrapText="1"/>
    </xf>
    <xf numFmtId="15" fontId="9" fillId="0" borderId="1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 indent="4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vertical="center" wrapText="1" indent="2"/>
    </xf>
    <xf numFmtId="164" fontId="8" fillId="0" borderId="0" xfId="2" applyNumberFormat="1" applyFont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9" fillId="0" borderId="0" xfId="2" applyNumberFormat="1" applyFont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164" fontId="9" fillId="0" borderId="2" xfId="2" applyNumberFormat="1" applyFont="1" applyBorder="1" applyAlignment="1">
      <alignment horizontal="center" vertical="center" wrapText="1"/>
    </xf>
    <xf numFmtId="164" fontId="9" fillId="0" borderId="0" xfId="2" applyNumberFormat="1" applyFont="1" applyAlignment="1">
      <alignment horizontal="center" vertical="center" wrapText="1"/>
    </xf>
    <xf numFmtId="9" fontId="6" fillId="0" borderId="0" xfId="2" applyNumberFormat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3" fillId="0" borderId="0" xfId="2" applyFont="1"/>
    <xf numFmtId="9" fontId="0" fillId="0" borderId="0" xfId="0" applyNumberFormat="1"/>
    <xf numFmtId="166" fontId="6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168" fontId="0" fillId="0" borderId="0" xfId="0" applyNumberFormat="1"/>
    <xf numFmtId="15" fontId="9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indent="2"/>
    </xf>
    <xf numFmtId="164" fontId="9" fillId="0" borderId="3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vertical="center" wrapText="1"/>
    </xf>
    <xf numFmtId="0" fontId="8" fillId="0" borderId="0" xfId="2" applyFont="1"/>
    <xf numFmtId="8" fontId="0" fillId="0" borderId="0" xfId="0" applyNumberFormat="1"/>
    <xf numFmtId="43" fontId="0" fillId="0" borderId="0" xfId="0" applyNumberFormat="1"/>
    <xf numFmtId="169" fontId="0" fillId="0" borderId="0" xfId="0" applyNumberFormat="1"/>
    <xf numFmtId="0" fontId="7" fillId="0" borderId="0" xfId="2" applyFont="1"/>
    <xf numFmtId="165" fontId="0" fillId="0" borderId="0" xfId="0" applyNumberFormat="1"/>
    <xf numFmtId="167" fontId="0" fillId="0" borderId="0" xfId="1" applyNumberFormat="1" applyFont="1"/>
    <xf numFmtId="43" fontId="0" fillId="0" borderId="0" xfId="1" applyFont="1"/>
    <xf numFmtId="164" fontId="0" fillId="0" borderId="0" xfId="0" applyNumberFormat="1"/>
    <xf numFmtId="0" fontId="7" fillId="0" borderId="0" xfId="2" applyFont="1" applyAlignment="1">
      <alignment horizontal="centerContinuous"/>
    </xf>
    <xf numFmtId="0" fontId="6" fillId="0" borderId="0" xfId="2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165" fontId="8" fillId="0" borderId="0" xfId="0" applyNumberFormat="1" applyFont="1"/>
    <xf numFmtId="9" fontId="8" fillId="0" borderId="0" xfId="0" applyNumberFormat="1" applyFont="1"/>
    <xf numFmtId="9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center" vertical="center" wrapText="1"/>
    </xf>
    <xf numFmtId="166" fontId="11" fillId="0" borderId="0" xfId="1" applyNumberFormat="1" applyFont="1" applyFill="1" applyAlignment="1">
      <alignment horizontal="right" vertical="center" wrapText="1"/>
    </xf>
    <xf numFmtId="165" fontId="9" fillId="0" borderId="4" xfId="2" applyNumberFormat="1" applyFont="1" applyBorder="1" applyAlignment="1">
      <alignment horizontal="center" vertical="center" wrapText="1"/>
    </xf>
    <xf numFmtId="2" fontId="0" fillId="0" borderId="0" xfId="0" applyNumberFormat="1"/>
    <xf numFmtId="164" fontId="11" fillId="0" borderId="0" xfId="0" applyNumberFormat="1" applyFont="1" applyAlignment="1">
      <alignment horizontal="right" vertical="center" wrapText="1"/>
    </xf>
    <xf numFmtId="171" fontId="0" fillId="0" borderId="0" xfId="0" applyNumberFormat="1"/>
    <xf numFmtId="0" fontId="2" fillId="0" borderId="0" xfId="2" applyFont="1"/>
    <xf numFmtId="172" fontId="0" fillId="0" borderId="0" xfId="0" applyNumberFormat="1"/>
    <xf numFmtId="9" fontId="7" fillId="0" borderId="0" xfId="1" applyNumberFormat="1" applyFont="1" applyAlignment="1">
      <alignment horizontal="centerContinuous"/>
    </xf>
    <xf numFmtId="9" fontId="6" fillId="0" borderId="0" xfId="2" applyNumberFormat="1" applyAlignment="1">
      <alignment horizontal="centerContinuous"/>
    </xf>
    <xf numFmtId="43" fontId="7" fillId="0" borderId="0" xfId="0" applyNumberFormat="1" applyFont="1" applyAlignment="1">
      <alignment horizontal="centerContinuous"/>
    </xf>
    <xf numFmtId="9" fontId="7" fillId="0" borderId="0" xfId="0" applyNumberFormat="1" applyFont="1" applyAlignment="1">
      <alignment horizontal="centerContinuous"/>
    </xf>
    <xf numFmtId="164" fontId="8" fillId="0" borderId="0" xfId="6" applyNumberFormat="1" applyFont="1" applyAlignment="1">
      <alignment horizontal="center" vertical="center" wrapText="1"/>
    </xf>
    <xf numFmtId="165" fontId="8" fillId="0" borderId="1" xfId="6" applyNumberFormat="1" applyFont="1" applyBorder="1" applyAlignment="1">
      <alignment horizontal="center" vertical="center" wrapText="1"/>
    </xf>
    <xf numFmtId="164" fontId="9" fillId="0" borderId="3" xfId="2" applyNumberFormat="1" applyFont="1" applyBorder="1" applyAlignment="1">
      <alignment horizontal="center" vertical="center" wrapText="1"/>
    </xf>
    <xf numFmtId="0" fontId="9" fillId="0" borderId="0" xfId="2" applyFont="1"/>
    <xf numFmtId="170" fontId="8" fillId="0" borderId="0" xfId="2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Continuous"/>
    </xf>
  </cellXfs>
  <cellStyles count="8">
    <cellStyle name="Comma" xfId="1" builtinId="3"/>
    <cellStyle name="Comma 2" xfId="5" xr:uid="{7F966FC2-F0C8-054B-BA0F-BED65BC69DFE}"/>
    <cellStyle name="Currency 2" xfId="4" xr:uid="{22505DED-6636-684F-A6F5-311D0ADE3109}"/>
    <cellStyle name="Normal" xfId="0" builtinId="0"/>
    <cellStyle name="Normal 2" xfId="2" xr:uid="{51F16DCB-3E4E-464E-ACBA-372E6982E89B}"/>
    <cellStyle name="Normal 2 2" xfId="6" xr:uid="{C2E7B3C0-88FA-4B63-B5B5-1538D0CFB9C7}"/>
    <cellStyle name="Normal 2 3" xfId="7" xr:uid="{ED4A3102-6817-42AA-8A26-1DF74B06FD70}"/>
    <cellStyle name="Percent 2" xfId="3" xr:uid="{3234C1BC-2C21-B241-8CF8-C23E02F783C2}"/>
  </cellStyles>
  <dxfs count="0"/>
  <tableStyles count="0" defaultTableStyle="TableStyleMedium2" defaultPivotStyle="PivotStyleLight16"/>
  <colors>
    <mruColors>
      <color rgb="FF0000FF"/>
      <color rgb="FFE2EFDA"/>
      <color rgb="FFFDFF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2675659</xdr:colOff>
      <xdr:row>4</xdr:row>
      <xdr:rowOff>182033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7D90B-CA2F-4956-A69F-1BDFB4E9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70741"/>
          <a:ext cx="2571163" cy="69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C5D2-D7B1-8B46-A85B-DD558B8CAC58}">
  <sheetPr codeName="Sheet2">
    <pageSetUpPr autoPageBreaks="0" fitToPage="1"/>
  </sheetPr>
  <dimension ref="A3:P111"/>
  <sheetViews>
    <sheetView showGridLines="0" tabSelected="1" zoomScaleNormal="100" zoomScaleSheetLayoutView="75" workbookViewId="0"/>
  </sheetViews>
  <sheetFormatPr defaultColWidth="9.08203125" defaultRowHeight="15.5" x14ac:dyDescent="0.35"/>
  <cols>
    <col min="1" max="1" width="3.08203125" style="1" customWidth="1"/>
    <col min="2" max="2" width="55.1640625" style="1" customWidth="1"/>
    <col min="3" max="3" width="1.5" style="1" customWidth="1"/>
    <col min="4" max="6" width="10.58203125" style="2" customWidth="1"/>
    <col min="7" max="15" width="10.58203125" customWidth="1"/>
  </cols>
  <sheetData>
    <row r="3" spans="2:16" x14ac:dyDescent="0.35">
      <c r="B3" s="47" t="s">
        <v>28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2:16" ht="15" customHeight="1" x14ac:dyDescent="0.35">
      <c r="B4" s="47" t="s">
        <v>29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2:16" x14ac:dyDescent="0.35">
      <c r="B5" s="51" t="s">
        <v>14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16" x14ac:dyDescent="0.35">
      <c r="B6" s="48" t="s">
        <v>15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2:16" ht="15" customHeight="1" x14ac:dyDescent="0.35">
      <c r="B7" s="3"/>
      <c r="C7" s="3"/>
      <c r="G7" s="2"/>
      <c r="H7" s="2"/>
      <c r="I7" s="2"/>
      <c r="J7" s="2"/>
      <c r="K7" s="2"/>
      <c r="L7" s="2"/>
      <c r="M7" s="2"/>
      <c r="N7" s="2"/>
      <c r="O7" s="2"/>
    </row>
    <row r="8" spans="2:16" x14ac:dyDescent="0.35">
      <c r="B8" s="3"/>
      <c r="C8" s="3"/>
      <c r="D8" s="4" t="s">
        <v>27</v>
      </c>
      <c r="E8" s="4" t="s">
        <v>31</v>
      </c>
      <c r="F8" s="4" t="s">
        <v>33</v>
      </c>
      <c r="G8" s="4" t="s">
        <v>34</v>
      </c>
      <c r="H8" s="4" t="s">
        <v>35</v>
      </c>
      <c r="I8" s="4" t="s">
        <v>40</v>
      </c>
      <c r="J8" s="4" t="s">
        <v>42</v>
      </c>
      <c r="K8" s="4" t="s">
        <v>44</v>
      </c>
      <c r="L8" s="4" t="s">
        <v>45</v>
      </c>
      <c r="M8" s="4" t="s">
        <v>46</v>
      </c>
      <c r="N8" s="4" t="s">
        <v>55</v>
      </c>
      <c r="O8" s="4" t="s">
        <v>57</v>
      </c>
    </row>
    <row r="9" spans="2:16" x14ac:dyDescent="0.35">
      <c r="B9" s="3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6" x14ac:dyDescent="0.35">
      <c r="B10" s="6" t="s">
        <v>0</v>
      </c>
      <c r="C10" s="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2:16" x14ac:dyDescent="0.35">
      <c r="B11" s="7" t="s">
        <v>1</v>
      </c>
      <c r="C11" s="3"/>
      <c r="D11" s="67">
        <v>52.6</v>
      </c>
      <c r="E11" s="67">
        <v>55</v>
      </c>
      <c r="F11" s="67">
        <v>59.2</v>
      </c>
      <c r="G11" s="67">
        <v>65.400000000000006</v>
      </c>
      <c r="H11" s="59">
        <v>65.599999999999994</v>
      </c>
      <c r="I11" s="59">
        <v>71.599999999999994</v>
      </c>
      <c r="J11" s="59">
        <v>83.4</v>
      </c>
      <c r="K11" s="59">
        <v>90.799999999999983</v>
      </c>
      <c r="L11" s="59">
        <v>97.9</v>
      </c>
      <c r="M11" s="13">
        <v>121.5</v>
      </c>
      <c r="N11" s="13">
        <v>139.29999999999998</v>
      </c>
      <c r="O11" s="13">
        <v>153.19999999999999</v>
      </c>
      <c r="P11" s="58"/>
    </row>
    <row r="12" spans="2:16" x14ac:dyDescent="0.35">
      <c r="B12" s="7" t="s">
        <v>2</v>
      </c>
      <c r="C12" s="3"/>
      <c r="D12" s="68">
        <v>6.3000000000000007</v>
      </c>
      <c r="E12" s="68">
        <v>6.2</v>
      </c>
      <c r="F12" s="68">
        <v>6.6</v>
      </c>
      <c r="G12" s="68">
        <v>7.799999999999998</v>
      </c>
      <c r="H12" s="35">
        <v>8</v>
      </c>
      <c r="I12" s="35">
        <v>8.5</v>
      </c>
      <c r="J12" s="35">
        <v>9.1000000000000014</v>
      </c>
      <c r="K12" s="35">
        <v>10.100000000000001</v>
      </c>
      <c r="L12" s="35">
        <v>10.1</v>
      </c>
      <c r="M12" s="35">
        <v>10.200000000000001</v>
      </c>
      <c r="N12" s="35">
        <v>11.5</v>
      </c>
      <c r="O12" s="35">
        <v>10.499999999999996</v>
      </c>
    </row>
    <row r="13" spans="2:16" x14ac:dyDescent="0.35">
      <c r="B13" s="8" t="s">
        <v>3</v>
      </c>
      <c r="C13" s="3"/>
      <c r="D13" s="15">
        <f t="shared" ref="D13:I13" si="0">SUM(D11:D12)</f>
        <v>58.900000000000006</v>
      </c>
      <c r="E13" s="15">
        <f t="shared" si="0"/>
        <v>61.2</v>
      </c>
      <c r="F13" s="15">
        <f t="shared" si="0"/>
        <v>65.8</v>
      </c>
      <c r="G13" s="15">
        <f t="shared" si="0"/>
        <v>73.2</v>
      </c>
      <c r="H13" s="15">
        <f t="shared" si="0"/>
        <v>73.599999999999994</v>
      </c>
      <c r="I13" s="15">
        <f t="shared" si="0"/>
        <v>80.099999999999994</v>
      </c>
      <c r="J13" s="15">
        <f t="shared" ref="J13:K13" si="1">SUM(J11:J12)</f>
        <v>92.5</v>
      </c>
      <c r="K13" s="15">
        <f t="shared" si="1"/>
        <v>100.89999999999998</v>
      </c>
      <c r="L13" s="15">
        <f t="shared" ref="L13:M13" si="2">SUM(L11:L12)</f>
        <v>108</v>
      </c>
      <c r="M13" s="15">
        <f t="shared" si="2"/>
        <v>131.69999999999999</v>
      </c>
      <c r="N13" s="15">
        <f t="shared" ref="N13:O13" si="3">SUM(N11:N12)</f>
        <v>150.79999999999998</v>
      </c>
      <c r="O13" s="15">
        <f t="shared" si="3"/>
        <v>163.69999999999999</v>
      </c>
    </row>
    <row r="14" spans="2:16" x14ac:dyDescent="0.35">
      <c r="B14" s="6" t="s">
        <v>4</v>
      </c>
      <c r="C14" s="3"/>
      <c r="D14" s="27"/>
      <c r="E14" s="27"/>
      <c r="F14" s="27"/>
      <c r="G14" s="43"/>
      <c r="H14" s="39"/>
      <c r="I14" s="39"/>
      <c r="J14" s="39"/>
      <c r="K14" s="39"/>
      <c r="L14" s="39"/>
      <c r="M14" s="39"/>
      <c r="N14" s="39"/>
      <c r="O14" s="39"/>
    </row>
    <row r="15" spans="2:16" x14ac:dyDescent="0.35">
      <c r="B15" s="33" t="s">
        <v>32</v>
      </c>
      <c r="C15" s="3"/>
      <c r="D15" s="55">
        <v>12</v>
      </c>
      <c r="E15" s="55">
        <v>15.9</v>
      </c>
      <c r="F15" s="55">
        <v>16</v>
      </c>
      <c r="G15" s="55">
        <v>14.5</v>
      </c>
      <c r="H15" s="36">
        <v>9.9</v>
      </c>
      <c r="I15" s="36">
        <v>14.4</v>
      </c>
      <c r="J15" s="36">
        <v>13.7</v>
      </c>
      <c r="K15" s="36">
        <v>16.600000000000001</v>
      </c>
      <c r="L15" s="36">
        <v>10.6</v>
      </c>
      <c r="M15" s="36">
        <v>25.199999999999996</v>
      </c>
      <c r="N15" s="36">
        <v>29.900000000000006</v>
      </c>
      <c r="O15" s="36">
        <v>25.299999999999997</v>
      </c>
    </row>
    <row r="16" spans="2:16" x14ac:dyDescent="0.35">
      <c r="B16" s="33" t="s">
        <v>26</v>
      </c>
      <c r="C16" s="3"/>
      <c r="D16" s="16">
        <v>7</v>
      </c>
      <c r="E16" s="16">
        <v>7.1</v>
      </c>
      <c r="F16" s="16">
        <v>6.9</v>
      </c>
      <c r="G16" s="16">
        <v>7.2</v>
      </c>
      <c r="H16" s="36">
        <v>7.4</v>
      </c>
      <c r="I16" s="36">
        <v>7.5</v>
      </c>
      <c r="J16" s="36">
        <v>8.4</v>
      </c>
      <c r="K16" s="36">
        <v>6.1</v>
      </c>
      <c r="L16" s="36">
        <v>7</v>
      </c>
      <c r="M16" s="36">
        <v>7.1999999999999993</v>
      </c>
      <c r="N16" s="36">
        <v>9.4000000000000021</v>
      </c>
      <c r="O16" s="36">
        <v>9.8999999999999986</v>
      </c>
    </row>
    <row r="17" spans="2:15" x14ac:dyDescent="0.35">
      <c r="B17" s="33" t="s">
        <v>47</v>
      </c>
      <c r="C17" s="3"/>
      <c r="D17" s="16">
        <v>5.9</v>
      </c>
      <c r="E17" s="16">
        <v>5.3</v>
      </c>
      <c r="F17" s="16">
        <v>5.6</v>
      </c>
      <c r="G17" s="16">
        <v>5.6000000000000005</v>
      </c>
      <c r="H17" s="36">
        <v>6.4</v>
      </c>
      <c r="I17" s="36">
        <v>6.4</v>
      </c>
      <c r="J17" s="36">
        <v>6.2</v>
      </c>
      <c r="K17" s="36">
        <v>5.6</v>
      </c>
      <c r="L17" s="36">
        <v>7</v>
      </c>
      <c r="M17" s="36">
        <v>7.3000000000000007</v>
      </c>
      <c r="N17" s="36">
        <v>7.3000000000000007</v>
      </c>
      <c r="O17" s="36">
        <v>6.5999999999999979</v>
      </c>
    </row>
    <row r="18" spans="2:15" x14ac:dyDescent="0.35">
      <c r="B18" s="33" t="s">
        <v>48</v>
      </c>
      <c r="C18" s="3"/>
      <c r="D18" s="16">
        <v>11.4</v>
      </c>
      <c r="E18" s="16">
        <v>17.2</v>
      </c>
      <c r="F18" s="16">
        <v>16.100000000000001</v>
      </c>
      <c r="G18" s="16">
        <v>12</v>
      </c>
      <c r="H18" s="36">
        <v>10.9</v>
      </c>
      <c r="I18" s="36">
        <v>12.9</v>
      </c>
      <c r="J18" s="36">
        <v>14.9</v>
      </c>
      <c r="K18" s="36">
        <v>14.7</v>
      </c>
      <c r="L18" s="36">
        <v>11.9</v>
      </c>
      <c r="M18" s="36">
        <v>15.499999999999998</v>
      </c>
      <c r="N18" s="36">
        <v>18.899999999999999</v>
      </c>
      <c r="O18" s="36">
        <v>19.700000000000003</v>
      </c>
    </row>
    <row r="19" spans="2:15" x14ac:dyDescent="0.35">
      <c r="B19" s="33" t="s">
        <v>5</v>
      </c>
      <c r="C19" s="3"/>
      <c r="D19" s="16">
        <v>23.7</v>
      </c>
      <c r="E19" s="16">
        <v>23.4</v>
      </c>
      <c r="F19" s="16">
        <v>22.7</v>
      </c>
      <c r="G19" s="16">
        <v>23.4</v>
      </c>
      <c r="H19" s="36">
        <v>24.3</v>
      </c>
      <c r="I19" s="36">
        <v>24.3</v>
      </c>
      <c r="J19" s="36">
        <v>30.4</v>
      </c>
      <c r="K19" s="36">
        <v>26.7</v>
      </c>
      <c r="L19" s="36">
        <v>27.3</v>
      </c>
      <c r="M19" s="36">
        <v>26.400000000000002</v>
      </c>
      <c r="N19" s="36">
        <v>24.799999999999997</v>
      </c>
      <c r="O19" s="36">
        <v>24.900000000000006</v>
      </c>
    </row>
    <row r="20" spans="2:15" x14ac:dyDescent="0.35">
      <c r="B20" s="33" t="s">
        <v>49</v>
      </c>
      <c r="C20" s="3"/>
      <c r="D20" s="16">
        <v>2.7</v>
      </c>
      <c r="E20" s="16">
        <v>2.6</v>
      </c>
      <c r="F20" s="16">
        <v>2.7</v>
      </c>
      <c r="G20" s="16">
        <v>2.6</v>
      </c>
      <c r="H20" s="36">
        <v>2.7</v>
      </c>
      <c r="I20" s="36">
        <v>2.8</v>
      </c>
      <c r="J20" s="36">
        <v>2.8</v>
      </c>
      <c r="K20" s="36">
        <v>2.7</v>
      </c>
      <c r="L20" s="36">
        <v>2.7</v>
      </c>
      <c r="M20" s="36">
        <v>2.8999999999999995</v>
      </c>
      <c r="N20" s="36">
        <v>3.2000000000000011</v>
      </c>
      <c r="O20" s="36">
        <v>3.2999999999999989</v>
      </c>
    </row>
    <row r="21" spans="2:15" x14ac:dyDescent="0.35">
      <c r="B21" s="33" t="s">
        <v>7</v>
      </c>
      <c r="C21" s="3"/>
      <c r="D21" s="14">
        <v>8.6999999999999993</v>
      </c>
      <c r="E21" s="14">
        <v>10.7</v>
      </c>
      <c r="F21" s="14">
        <v>6.3999999999999995</v>
      </c>
      <c r="G21" s="14">
        <v>6</v>
      </c>
      <c r="H21" s="35">
        <v>6.6</v>
      </c>
      <c r="I21" s="35">
        <v>6.1</v>
      </c>
      <c r="J21" s="36">
        <v>13.5</v>
      </c>
      <c r="K21" s="36">
        <v>7.5</v>
      </c>
      <c r="L21" s="36">
        <v>6.3</v>
      </c>
      <c r="M21" s="36">
        <v>6.2</v>
      </c>
      <c r="N21" s="36">
        <v>11.3</v>
      </c>
      <c r="O21" s="36">
        <v>9.4999999999999964</v>
      </c>
    </row>
    <row r="22" spans="2:15" x14ac:dyDescent="0.35">
      <c r="B22" s="8" t="s">
        <v>6</v>
      </c>
      <c r="C22" s="3"/>
      <c r="D22" s="17">
        <f t="shared" ref="D22:M22" si="4">SUM(D15:D21)</f>
        <v>71.400000000000006</v>
      </c>
      <c r="E22" s="17">
        <f t="shared" si="4"/>
        <v>82.2</v>
      </c>
      <c r="F22" s="17">
        <f t="shared" si="4"/>
        <v>76.400000000000006</v>
      </c>
      <c r="G22" s="17">
        <f t="shared" si="4"/>
        <v>71.3</v>
      </c>
      <c r="H22" s="17">
        <f t="shared" si="4"/>
        <v>68.2</v>
      </c>
      <c r="I22" s="17">
        <f t="shared" si="4"/>
        <v>74.399999999999991</v>
      </c>
      <c r="J22" s="57">
        <f t="shared" si="4"/>
        <v>89.899999999999991</v>
      </c>
      <c r="K22" s="57">
        <f t="shared" si="4"/>
        <v>79.900000000000006</v>
      </c>
      <c r="L22" s="57">
        <f t="shared" si="4"/>
        <v>72.8</v>
      </c>
      <c r="M22" s="57">
        <f t="shared" si="4"/>
        <v>90.7</v>
      </c>
      <c r="N22" s="57">
        <f t="shared" ref="N22:O22" si="5">SUM(N15:N21)</f>
        <v>104.8</v>
      </c>
      <c r="O22" s="57">
        <f t="shared" si="5"/>
        <v>99.2</v>
      </c>
    </row>
    <row r="23" spans="2:15" x14ac:dyDescent="0.35">
      <c r="B23" s="6" t="s">
        <v>8</v>
      </c>
      <c r="C23" s="3"/>
      <c r="D23" s="27"/>
      <c r="E23" s="39"/>
      <c r="F23" s="27"/>
      <c r="G23" s="27"/>
      <c r="H23" s="45"/>
      <c r="I23" s="45"/>
      <c r="J23" s="45"/>
      <c r="K23" s="45"/>
      <c r="L23" s="45"/>
      <c r="M23" s="45"/>
      <c r="N23" s="45"/>
      <c r="O23" s="45"/>
    </row>
    <row r="24" spans="2:15" x14ac:dyDescent="0.35">
      <c r="B24" s="7" t="s">
        <v>9</v>
      </c>
      <c r="C24" s="3"/>
      <c r="D24" s="16">
        <v>1.5999999999999999</v>
      </c>
      <c r="E24" s="16">
        <v>1.4</v>
      </c>
      <c r="F24" s="16">
        <v>1.7</v>
      </c>
      <c r="G24" s="16">
        <v>1.8</v>
      </c>
      <c r="H24" s="36">
        <v>0.7</v>
      </c>
      <c r="I24" s="36">
        <v>1.5000000000000002</v>
      </c>
      <c r="J24" s="36">
        <v>1.5</v>
      </c>
      <c r="K24" s="36">
        <v>1.2999999999999998</v>
      </c>
      <c r="L24" s="36">
        <v>1.3</v>
      </c>
      <c r="M24" s="36">
        <v>1.2</v>
      </c>
      <c r="N24" s="36">
        <v>1.5</v>
      </c>
      <c r="O24" s="36">
        <v>1.4000000000000004</v>
      </c>
    </row>
    <row r="25" spans="2:15" x14ac:dyDescent="0.35">
      <c r="B25" s="7" t="s">
        <v>43</v>
      </c>
      <c r="C25" s="3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55">
        <v>0</v>
      </c>
      <c r="N25" s="55">
        <v>0</v>
      </c>
      <c r="O25" s="55">
        <v>0</v>
      </c>
    </row>
    <row r="26" spans="2:15" x14ac:dyDescent="0.35">
      <c r="B26" s="7" t="s">
        <v>10</v>
      </c>
      <c r="C26" s="3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55">
        <v>0</v>
      </c>
      <c r="N26" s="55">
        <v>0</v>
      </c>
      <c r="O26" s="55">
        <v>0</v>
      </c>
    </row>
    <row r="27" spans="2:15" x14ac:dyDescent="0.35">
      <c r="B27" s="7" t="s">
        <v>22</v>
      </c>
      <c r="C27" s="3"/>
      <c r="D27" s="16">
        <v>0</v>
      </c>
      <c r="E27" s="16">
        <v>0</v>
      </c>
      <c r="F27" s="16">
        <v>0</v>
      </c>
      <c r="G27" s="16">
        <v>0</v>
      </c>
      <c r="H27" s="36">
        <v>-33.4</v>
      </c>
      <c r="I27" s="16">
        <v>0</v>
      </c>
      <c r="J27" s="36">
        <v>0</v>
      </c>
      <c r="K27" s="36">
        <v>0</v>
      </c>
      <c r="L27" s="36">
        <v>0</v>
      </c>
      <c r="M27" s="55">
        <v>0</v>
      </c>
      <c r="N27" s="55">
        <v>0</v>
      </c>
      <c r="O27" s="55">
        <v>0</v>
      </c>
    </row>
    <row r="28" spans="2:15" ht="14.5" customHeight="1" x14ac:dyDescent="0.35">
      <c r="B28" s="7" t="s">
        <v>23</v>
      </c>
      <c r="C28" s="3"/>
      <c r="D28" s="16">
        <v>0</v>
      </c>
      <c r="E28" s="16">
        <v>0</v>
      </c>
      <c r="F28" s="16">
        <v>0</v>
      </c>
      <c r="G28" s="16">
        <v>0</v>
      </c>
      <c r="H28" s="36">
        <v>0.2</v>
      </c>
      <c r="I28" s="36">
        <v>-0.1</v>
      </c>
      <c r="J28" s="36">
        <v>0</v>
      </c>
      <c r="K28" s="36">
        <v>0.9</v>
      </c>
      <c r="L28" s="36">
        <v>-0.4</v>
      </c>
      <c r="M28" s="36">
        <v>7.9</v>
      </c>
      <c r="N28" s="36">
        <v>-4.8</v>
      </c>
      <c r="O28" s="36">
        <v>0.59999999999999964</v>
      </c>
    </row>
    <row r="29" spans="2:15" x14ac:dyDescent="0.35">
      <c r="B29" s="7" t="s">
        <v>11</v>
      </c>
      <c r="C29" s="3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55">
        <v>0</v>
      </c>
      <c r="N29" s="55">
        <v>0</v>
      </c>
      <c r="O29" s="55">
        <v>0</v>
      </c>
    </row>
    <row r="30" spans="2:15" x14ac:dyDescent="0.35">
      <c r="B30" s="7" t="s">
        <v>12</v>
      </c>
      <c r="C30" s="3"/>
      <c r="D30" s="14">
        <v>-0.1</v>
      </c>
      <c r="E30" s="14">
        <v>0.2</v>
      </c>
      <c r="F30" s="14">
        <v>-0.2</v>
      </c>
      <c r="G30" s="14">
        <v>-0.19999999999999998</v>
      </c>
      <c r="H30" s="35">
        <v>0.5</v>
      </c>
      <c r="I30" s="35">
        <v>-0.3</v>
      </c>
      <c r="J30" s="35">
        <v>0.2</v>
      </c>
      <c r="K30" s="35">
        <v>1.2999999999999998</v>
      </c>
      <c r="L30" s="35">
        <v>0.4</v>
      </c>
      <c r="M30" s="35">
        <v>20.400000000000002</v>
      </c>
      <c r="N30" s="35">
        <v>-9.1000000000000014</v>
      </c>
      <c r="O30" s="35">
        <v>-1.7999999999999989</v>
      </c>
    </row>
    <row r="31" spans="2:15" x14ac:dyDescent="0.35">
      <c r="B31" s="8" t="s">
        <v>13</v>
      </c>
      <c r="C31" s="3"/>
      <c r="D31" s="17">
        <f t="shared" ref="D31:E31" si="6">SUM(D24:D30)</f>
        <v>1.4999999999999998</v>
      </c>
      <c r="E31" s="17">
        <f t="shared" si="6"/>
        <v>1.5999999999999999</v>
      </c>
      <c r="F31" s="17">
        <f t="shared" ref="F31:K31" si="7">SUM(F24:F30)</f>
        <v>1.5</v>
      </c>
      <c r="G31" s="17">
        <f t="shared" si="7"/>
        <v>1.6</v>
      </c>
      <c r="H31" s="17">
        <f t="shared" si="7"/>
        <v>-31.999999999999993</v>
      </c>
      <c r="I31" s="17">
        <f t="shared" si="7"/>
        <v>1.1000000000000001</v>
      </c>
      <c r="J31" s="17">
        <f t="shared" si="7"/>
        <v>1.7</v>
      </c>
      <c r="K31" s="17">
        <f t="shared" si="7"/>
        <v>3.4999999999999996</v>
      </c>
      <c r="L31" s="17">
        <f t="shared" ref="L31:M31" si="8">SUM(L24:L30)</f>
        <v>1.3</v>
      </c>
      <c r="M31" s="17">
        <f t="shared" si="8"/>
        <v>29.5</v>
      </c>
      <c r="N31" s="17">
        <f t="shared" ref="N31:O31" si="9">SUM(N24:N30)</f>
        <v>-12.400000000000002</v>
      </c>
      <c r="O31" s="17">
        <f t="shared" si="9"/>
        <v>0.20000000000000107</v>
      </c>
    </row>
    <row r="32" spans="2:15" x14ac:dyDescent="0.35">
      <c r="B32" s="6" t="s">
        <v>21</v>
      </c>
      <c r="C32" s="3"/>
      <c r="D32" s="17">
        <f t="shared" ref="D32:M32" si="10">+D13-D22-D31</f>
        <v>-14</v>
      </c>
      <c r="E32" s="17">
        <f t="shared" si="10"/>
        <v>-22.6</v>
      </c>
      <c r="F32" s="17">
        <f t="shared" si="10"/>
        <v>-12.100000000000009</v>
      </c>
      <c r="G32" s="17">
        <f t="shared" si="10"/>
        <v>0.3000000000000056</v>
      </c>
      <c r="H32" s="17">
        <f t="shared" si="10"/>
        <v>37.399999999999984</v>
      </c>
      <c r="I32" s="17">
        <f t="shared" si="10"/>
        <v>4.6000000000000032</v>
      </c>
      <c r="J32" s="17">
        <f t="shared" si="10"/>
        <v>0.90000000000000857</v>
      </c>
      <c r="K32" s="17">
        <f t="shared" si="10"/>
        <v>17.499999999999972</v>
      </c>
      <c r="L32" s="17">
        <f t="shared" si="10"/>
        <v>33.900000000000006</v>
      </c>
      <c r="M32" s="17">
        <f t="shared" si="10"/>
        <v>11.499999999999986</v>
      </c>
      <c r="N32" s="17">
        <f t="shared" ref="N32:O32" si="11">+N13-N22-N31</f>
        <v>58.399999999999991</v>
      </c>
      <c r="O32" s="17">
        <f t="shared" si="11"/>
        <v>64.299999999999983</v>
      </c>
    </row>
    <row r="33" spans="2:15" x14ac:dyDescent="0.35">
      <c r="B33" s="7" t="s">
        <v>41</v>
      </c>
      <c r="C33" s="3"/>
      <c r="D33" s="14">
        <v>0</v>
      </c>
      <c r="E33" s="14">
        <v>0</v>
      </c>
      <c r="F33" s="14">
        <v>0</v>
      </c>
      <c r="G33" s="14">
        <v>0.1</v>
      </c>
      <c r="H33" s="35">
        <v>3.2</v>
      </c>
      <c r="I33" s="14">
        <v>-1.8000000000000003</v>
      </c>
      <c r="J33" s="14">
        <v>0.40000000000000013</v>
      </c>
      <c r="K33" s="14">
        <v>0.7</v>
      </c>
      <c r="L33" s="14">
        <v>5.0999999999999996</v>
      </c>
      <c r="M33" s="14">
        <v>2.4000000000000004</v>
      </c>
      <c r="N33" s="14">
        <v>-33.6</v>
      </c>
      <c r="O33" s="14">
        <v>-1.6999999999999993</v>
      </c>
    </row>
    <row r="34" spans="2:15" ht="16" thickBot="1" x14ac:dyDescent="0.4">
      <c r="B34" s="6" t="s">
        <v>19</v>
      </c>
      <c r="C34" s="3"/>
      <c r="D34" s="18">
        <f t="shared" ref="D34:E34" si="12">+D32-D33</f>
        <v>-14</v>
      </c>
      <c r="E34" s="18">
        <f t="shared" si="12"/>
        <v>-22.6</v>
      </c>
      <c r="F34" s="18">
        <f t="shared" ref="F34:M34" si="13">+F32-F33</f>
        <v>-12.100000000000009</v>
      </c>
      <c r="G34" s="18">
        <f t="shared" si="13"/>
        <v>0.20000000000000559</v>
      </c>
      <c r="H34" s="18">
        <f t="shared" si="13"/>
        <v>34.199999999999982</v>
      </c>
      <c r="I34" s="18">
        <f t="shared" si="13"/>
        <v>6.4000000000000039</v>
      </c>
      <c r="J34" s="18">
        <f t="shared" si="13"/>
        <v>0.50000000000000844</v>
      </c>
      <c r="K34" s="18">
        <f t="shared" si="13"/>
        <v>16.799999999999972</v>
      </c>
      <c r="L34" s="18">
        <f t="shared" si="13"/>
        <v>28.800000000000004</v>
      </c>
      <c r="M34" s="18">
        <f t="shared" si="13"/>
        <v>9.0999999999999854</v>
      </c>
      <c r="N34" s="18">
        <f t="shared" ref="N34:O34" si="14">+N32-N33</f>
        <v>92</v>
      </c>
      <c r="O34" s="18">
        <f t="shared" si="14"/>
        <v>65.999999999999986</v>
      </c>
    </row>
    <row r="35" spans="2:15" ht="16" thickTop="1" x14ac:dyDescent="0.35">
      <c r="B35" s="6"/>
      <c r="C35" s="3"/>
      <c r="H35" s="60"/>
      <c r="I35" s="60"/>
      <c r="J35" s="45"/>
      <c r="K35" s="60"/>
      <c r="L35" s="60"/>
    </row>
    <row r="36" spans="2:15" x14ac:dyDescent="0.35">
      <c r="B36" s="70"/>
      <c r="C36" s="38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</row>
    <row r="37" spans="2:15" x14ac:dyDescent="0.35">
      <c r="B37" s="47" t="s">
        <v>53</v>
      </c>
      <c r="C37" s="47"/>
      <c r="D37" s="47"/>
      <c r="E37" s="47"/>
      <c r="F37" s="47"/>
      <c r="G37" s="47"/>
      <c r="H37" s="63"/>
      <c r="I37" s="63"/>
      <c r="J37" s="63"/>
      <c r="K37" s="63"/>
      <c r="L37" s="63"/>
      <c r="M37" s="63"/>
      <c r="N37" s="63"/>
      <c r="O37" s="63"/>
    </row>
    <row r="38" spans="2:15" x14ac:dyDescent="0.35">
      <c r="B38" s="48" t="s">
        <v>14</v>
      </c>
      <c r="C38" s="48"/>
      <c r="D38" s="48"/>
      <c r="E38" s="48"/>
      <c r="F38" s="48"/>
      <c r="G38" s="48"/>
      <c r="H38" s="48"/>
      <c r="I38" s="48"/>
      <c r="J38" s="48"/>
      <c r="K38" s="48"/>
      <c r="L38" s="64"/>
      <c r="M38" s="64"/>
      <c r="N38" s="64"/>
      <c r="O38" s="64"/>
    </row>
    <row r="39" spans="2:15" x14ac:dyDescent="0.35">
      <c r="B39" s="48" t="s">
        <v>15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2:15" x14ac:dyDescent="0.35">
      <c r="D40" s="20"/>
      <c r="E40" s="20"/>
      <c r="F40" s="20"/>
    </row>
    <row r="41" spans="2:15" x14ac:dyDescent="0.35">
      <c r="D41" s="4" t="s">
        <v>27</v>
      </c>
      <c r="E41" s="4" t="s">
        <v>31</v>
      </c>
      <c r="F41" s="4" t="str">
        <f t="shared" ref="F41:O41" si="15">F$8</f>
        <v>Q3 2023</v>
      </c>
      <c r="G41" s="4" t="str">
        <f t="shared" si="15"/>
        <v>Q4 2023</v>
      </c>
      <c r="H41" s="4" t="str">
        <f t="shared" si="15"/>
        <v>Q1 2024</v>
      </c>
      <c r="I41" s="4" t="str">
        <f t="shared" si="15"/>
        <v>Q2 2024</v>
      </c>
      <c r="J41" s="4" t="str">
        <f t="shared" si="15"/>
        <v>Q3 2024</v>
      </c>
      <c r="K41" s="4" t="str">
        <f t="shared" si="15"/>
        <v>Q4 2024</v>
      </c>
      <c r="L41" s="4" t="str">
        <f t="shared" si="15"/>
        <v>Q1 2025</v>
      </c>
      <c r="M41" s="4" t="str">
        <f t="shared" si="15"/>
        <v>Q2 2025</v>
      </c>
      <c r="N41" s="4" t="str">
        <f t="shared" si="15"/>
        <v>Q3 2025</v>
      </c>
      <c r="O41" s="4" t="str">
        <f t="shared" si="15"/>
        <v>Q4 2025</v>
      </c>
    </row>
    <row r="42" spans="2:15" x14ac:dyDescent="0.35">
      <c r="D42" s="20"/>
      <c r="E42" s="20"/>
      <c r="F42" s="20"/>
    </row>
    <row r="43" spans="2:15" x14ac:dyDescent="0.35">
      <c r="B43" s="37" t="s">
        <v>16</v>
      </c>
      <c r="D43" s="19">
        <f t="shared" ref="D43:M43" si="16">+D22</f>
        <v>71.400000000000006</v>
      </c>
      <c r="E43" s="19">
        <f t="shared" si="16"/>
        <v>82.2</v>
      </c>
      <c r="F43" s="19">
        <f t="shared" si="16"/>
        <v>76.400000000000006</v>
      </c>
      <c r="G43" s="19">
        <f t="shared" si="16"/>
        <v>71.3</v>
      </c>
      <c r="H43" s="19">
        <f t="shared" si="16"/>
        <v>68.2</v>
      </c>
      <c r="I43" s="19">
        <f t="shared" si="16"/>
        <v>74.399999999999991</v>
      </c>
      <c r="J43" s="19">
        <f t="shared" si="16"/>
        <v>89.899999999999991</v>
      </c>
      <c r="K43" s="19">
        <f t="shared" si="16"/>
        <v>79.900000000000006</v>
      </c>
      <c r="L43" s="19">
        <f t="shared" si="16"/>
        <v>72.8</v>
      </c>
      <c r="M43" s="19">
        <f t="shared" si="16"/>
        <v>90.7</v>
      </c>
      <c r="N43" s="19">
        <f t="shared" ref="N43:O43" si="17">+N22</f>
        <v>104.8</v>
      </c>
      <c r="O43" s="19">
        <f t="shared" si="17"/>
        <v>99.2</v>
      </c>
    </row>
    <row r="44" spans="2:15" x14ac:dyDescent="0.35">
      <c r="B44" s="33" t="s">
        <v>48</v>
      </c>
      <c r="D44" s="16">
        <f t="shared" ref="D44:M47" si="18">-D18</f>
        <v>-11.4</v>
      </c>
      <c r="E44" s="16">
        <f t="shared" si="18"/>
        <v>-17.2</v>
      </c>
      <c r="F44" s="16">
        <f t="shared" si="18"/>
        <v>-16.100000000000001</v>
      </c>
      <c r="G44" s="16">
        <f t="shared" si="18"/>
        <v>-12</v>
      </c>
      <c r="H44" s="16">
        <f t="shared" si="18"/>
        <v>-10.9</v>
      </c>
      <c r="I44" s="16">
        <f t="shared" si="18"/>
        <v>-12.9</v>
      </c>
      <c r="J44" s="16">
        <f t="shared" si="18"/>
        <v>-14.9</v>
      </c>
      <c r="K44" s="16">
        <f t="shared" si="18"/>
        <v>-14.7</v>
      </c>
      <c r="L44" s="16">
        <f t="shared" si="18"/>
        <v>-11.9</v>
      </c>
      <c r="M44" s="16">
        <f>-M18</f>
        <v>-15.499999999999998</v>
      </c>
      <c r="N44" s="16">
        <f>-N18</f>
        <v>-18.899999999999999</v>
      </c>
      <c r="O44" s="16">
        <f>-O18</f>
        <v>-19.700000000000003</v>
      </c>
    </row>
    <row r="45" spans="2:15" x14ac:dyDescent="0.35">
      <c r="B45" s="33" t="s">
        <v>5</v>
      </c>
      <c r="D45" s="16">
        <f t="shared" si="18"/>
        <v>-23.7</v>
      </c>
      <c r="E45" s="16">
        <f t="shared" si="18"/>
        <v>-23.4</v>
      </c>
      <c r="F45" s="16">
        <f t="shared" si="18"/>
        <v>-22.7</v>
      </c>
      <c r="G45" s="16">
        <f t="shared" si="18"/>
        <v>-23.4</v>
      </c>
      <c r="H45" s="16">
        <f t="shared" si="18"/>
        <v>-24.3</v>
      </c>
      <c r="I45" s="16">
        <f t="shared" si="18"/>
        <v>-24.3</v>
      </c>
      <c r="J45" s="16">
        <f t="shared" si="18"/>
        <v>-30.4</v>
      </c>
      <c r="K45" s="16">
        <f t="shared" si="18"/>
        <v>-26.7</v>
      </c>
      <c r="L45" s="16">
        <f t="shared" si="18"/>
        <v>-27.3</v>
      </c>
      <c r="M45" s="16">
        <f t="shared" si="18"/>
        <v>-26.400000000000002</v>
      </c>
      <c r="N45" s="16">
        <f t="shared" ref="N45:O47" si="19">-N19</f>
        <v>-24.799999999999997</v>
      </c>
      <c r="O45" s="16">
        <f t="shared" si="19"/>
        <v>-24.900000000000006</v>
      </c>
    </row>
    <row r="46" spans="2:15" x14ac:dyDescent="0.35">
      <c r="B46" s="33" t="s">
        <v>49</v>
      </c>
      <c r="D46" s="16">
        <f t="shared" si="18"/>
        <v>-2.7</v>
      </c>
      <c r="E46" s="16">
        <f t="shared" si="18"/>
        <v>-2.6</v>
      </c>
      <c r="F46" s="16">
        <f t="shared" si="18"/>
        <v>-2.7</v>
      </c>
      <c r="G46" s="16">
        <f t="shared" si="18"/>
        <v>-2.6</v>
      </c>
      <c r="H46" s="16">
        <f t="shared" si="18"/>
        <v>-2.7</v>
      </c>
      <c r="I46" s="16">
        <f t="shared" si="18"/>
        <v>-2.8</v>
      </c>
      <c r="J46" s="16">
        <f t="shared" si="18"/>
        <v>-2.8</v>
      </c>
      <c r="K46" s="16">
        <f t="shared" si="18"/>
        <v>-2.7</v>
      </c>
      <c r="L46" s="16">
        <f t="shared" si="18"/>
        <v>-2.7</v>
      </c>
      <c r="M46" s="16">
        <f t="shared" si="18"/>
        <v>-2.8999999999999995</v>
      </c>
      <c r="N46" s="16">
        <f t="shared" si="19"/>
        <v>-3.2000000000000011</v>
      </c>
      <c r="O46" s="16">
        <f t="shared" si="19"/>
        <v>-3.2999999999999989</v>
      </c>
    </row>
    <row r="47" spans="2:15" x14ac:dyDescent="0.35">
      <c r="B47" s="33" t="s">
        <v>7</v>
      </c>
      <c r="D47" s="16">
        <f t="shared" si="18"/>
        <v>-8.6999999999999993</v>
      </c>
      <c r="E47" s="16">
        <f t="shared" si="18"/>
        <v>-10.7</v>
      </c>
      <c r="F47" s="16">
        <f t="shared" si="18"/>
        <v>-6.3999999999999995</v>
      </c>
      <c r="G47" s="16">
        <f t="shared" si="18"/>
        <v>-6</v>
      </c>
      <c r="H47" s="16">
        <f t="shared" si="18"/>
        <v>-6.6</v>
      </c>
      <c r="I47" s="16">
        <f t="shared" si="18"/>
        <v>-6.1</v>
      </c>
      <c r="J47" s="16">
        <f t="shared" si="18"/>
        <v>-13.5</v>
      </c>
      <c r="K47" s="16">
        <f t="shared" si="18"/>
        <v>-7.5</v>
      </c>
      <c r="L47" s="16">
        <f t="shared" si="18"/>
        <v>-6.3</v>
      </c>
      <c r="M47" s="16">
        <f t="shared" si="18"/>
        <v>-6.2</v>
      </c>
      <c r="N47" s="16">
        <f t="shared" si="19"/>
        <v>-11.3</v>
      </c>
      <c r="O47" s="16">
        <f t="shared" si="19"/>
        <v>-9.4999999999999964</v>
      </c>
    </row>
    <row r="48" spans="2:15" ht="16" thickBot="1" x14ac:dyDescent="0.4">
      <c r="B48" s="32" t="s">
        <v>54</v>
      </c>
      <c r="D48" s="69">
        <f t="shared" ref="D48:N48" si="20">+SUM(D43:D47)</f>
        <v>24.900000000000009</v>
      </c>
      <c r="E48" s="69">
        <f t="shared" si="20"/>
        <v>28.3</v>
      </c>
      <c r="F48" s="69">
        <f t="shared" si="20"/>
        <v>28.500000000000007</v>
      </c>
      <c r="G48" s="69">
        <f t="shared" si="20"/>
        <v>27.299999999999997</v>
      </c>
      <c r="H48" s="69">
        <f t="shared" si="20"/>
        <v>23.700000000000003</v>
      </c>
      <c r="I48" s="69">
        <f t="shared" si="20"/>
        <v>28.29999999999999</v>
      </c>
      <c r="J48" s="69">
        <f t="shared" si="20"/>
        <v>28.29999999999999</v>
      </c>
      <c r="K48" s="69">
        <f t="shared" si="20"/>
        <v>28.299999999999997</v>
      </c>
      <c r="L48" s="69">
        <f t="shared" si="20"/>
        <v>24.599999999999994</v>
      </c>
      <c r="M48" s="69">
        <f t="shared" si="20"/>
        <v>39.699999999999996</v>
      </c>
      <c r="N48" s="69">
        <f t="shared" si="20"/>
        <v>46.600000000000009</v>
      </c>
      <c r="O48" s="69">
        <f t="shared" ref="O48" si="21">+SUM(O43:O47)</f>
        <v>41.8</v>
      </c>
    </row>
    <row r="49" spans="2:15" ht="16" thickTop="1" x14ac:dyDescent="0.35">
      <c r="D49" s="20"/>
      <c r="E49" s="20"/>
      <c r="F49" s="20"/>
      <c r="H49" s="43"/>
      <c r="I49" s="43"/>
      <c r="J49" s="43"/>
      <c r="K49" s="43"/>
      <c r="L49" s="43"/>
      <c r="M49" s="43"/>
      <c r="N49" s="43"/>
      <c r="O49" s="43"/>
    </row>
    <row r="50" spans="2:15" x14ac:dyDescent="0.35">
      <c r="D50" s="20"/>
      <c r="E50" s="20"/>
      <c r="F50" s="20"/>
      <c r="H50" s="40"/>
      <c r="I50" s="40"/>
      <c r="J50" s="40"/>
      <c r="K50" s="40"/>
      <c r="L50" s="40"/>
      <c r="M50" s="40"/>
      <c r="N50" s="40"/>
      <c r="O50" s="40"/>
    </row>
    <row r="51" spans="2:15" x14ac:dyDescent="0.35">
      <c r="B51" s="47" t="s">
        <v>50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x14ac:dyDescent="0.35">
      <c r="B52" s="48" t="s">
        <v>14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2:15" x14ac:dyDescent="0.35">
      <c r="B53" s="48" t="s">
        <v>15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</row>
    <row r="54" spans="2:15" x14ac:dyDescent="0.35">
      <c r="D54" s="20"/>
      <c r="E54" s="41"/>
      <c r="F54" s="41"/>
      <c r="G54" s="41"/>
      <c r="H54" s="41"/>
      <c r="I54" s="40"/>
      <c r="J54" s="40"/>
      <c r="K54" s="40"/>
      <c r="L54" s="40"/>
      <c r="M54" s="40"/>
      <c r="N54" s="40"/>
      <c r="O54" s="40"/>
    </row>
    <row r="55" spans="2:15" x14ac:dyDescent="0.35">
      <c r="D55" s="4" t="s">
        <v>27</v>
      </c>
      <c r="E55" s="4" t="s">
        <v>31</v>
      </c>
      <c r="F55" s="4" t="str">
        <f t="shared" ref="F55:O55" si="22">F$8</f>
        <v>Q3 2023</v>
      </c>
      <c r="G55" s="4" t="str">
        <f t="shared" si="22"/>
        <v>Q4 2023</v>
      </c>
      <c r="H55" s="4" t="str">
        <f t="shared" si="22"/>
        <v>Q1 2024</v>
      </c>
      <c r="I55" s="4" t="str">
        <f t="shared" si="22"/>
        <v>Q2 2024</v>
      </c>
      <c r="J55" s="4" t="str">
        <f t="shared" si="22"/>
        <v>Q3 2024</v>
      </c>
      <c r="K55" s="4" t="str">
        <f t="shared" si="22"/>
        <v>Q4 2024</v>
      </c>
      <c r="L55" s="4" t="str">
        <f t="shared" si="22"/>
        <v>Q1 2025</v>
      </c>
      <c r="M55" s="4" t="str">
        <f t="shared" si="22"/>
        <v>Q2 2025</v>
      </c>
      <c r="N55" s="4" t="str">
        <f t="shared" si="22"/>
        <v>Q3 2025</v>
      </c>
      <c r="O55" s="4" t="str">
        <f t="shared" si="22"/>
        <v>Q4 2025</v>
      </c>
    </row>
    <row r="56" spans="2:15" x14ac:dyDescent="0.35">
      <c r="D56" s="20"/>
      <c r="E56" s="20"/>
      <c r="F56" s="20"/>
    </row>
    <row r="57" spans="2:15" x14ac:dyDescent="0.35">
      <c r="B57" s="32" t="s">
        <v>38</v>
      </c>
      <c r="D57" s="19">
        <f t="shared" ref="D57:O57" si="23">D13</f>
        <v>58.900000000000006</v>
      </c>
      <c r="E57" s="19">
        <f t="shared" si="23"/>
        <v>61.2</v>
      </c>
      <c r="F57" s="19">
        <f t="shared" si="23"/>
        <v>65.8</v>
      </c>
      <c r="G57" s="19">
        <f t="shared" si="23"/>
        <v>73.2</v>
      </c>
      <c r="H57" s="19">
        <f t="shared" si="23"/>
        <v>73.599999999999994</v>
      </c>
      <c r="I57" s="19">
        <f t="shared" si="23"/>
        <v>80.099999999999994</v>
      </c>
      <c r="J57" s="19">
        <f t="shared" si="23"/>
        <v>92.5</v>
      </c>
      <c r="K57" s="19">
        <f t="shared" si="23"/>
        <v>100.89999999999998</v>
      </c>
      <c r="L57" s="19">
        <f t="shared" si="23"/>
        <v>108</v>
      </c>
      <c r="M57" s="19">
        <f t="shared" si="23"/>
        <v>131.69999999999999</v>
      </c>
      <c r="N57" s="19">
        <f t="shared" si="23"/>
        <v>150.79999999999998</v>
      </c>
      <c r="O57" s="19">
        <f t="shared" si="23"/>
        <v>163.69999999999999</v>
      </c>
    </row>
    <row r="58" spans="2:15" x14ac:dyDescent="0.35">
      <c r="B58" s="33" t="s">
        <v>24</v>
      </c>
      <c r="D58" s="14">
        <f t="shared" ref="D58:O58" si="24">-D48</f>
        <v>-24.900000000000009</v>
      </c>
      <c r="E58" s="14">
        <f t="shared" si="24"/>
        <v>-28.3</v>
      </c>
      <c r="F58" s="14">
        <f t="shared" si="24"/>
        <v>-28.500000000000007</v>
      </c>
      <c r="G58" s="14">
        <f t="shared" si="24"/>
        <v>-27.299999999999997</v>
      </c>
      <c r="H58" s="14">
        <f t="shared" si="24"/>
        <v>-23.700000000000003</v>
      </c>
      <c r="I58" s="14">
        <f t="shared" si="24"/>
        <v>-28.29999999999999</v>
      </c>
      <c r="J58" s="14">
        <f t="shared" si="24"/>
        <v>-28.29999999999999</v>
      </c>
      <c r="K58" s="14">
        <f t="shared" si="24"/>
        <v>-28.299999999999997</v>
      </c>
      <c r="L58" s="14">
        <f t="shared" si="24"/>
        <v>-24.599999999999994</v>
      </c>
      <c r="M58" s="14">
        <f t="shared" si="24"/>
        <v>-39.699999999999996</v>
      </c>
      <c r="N58" s="14">
        <f t="shared" si="24"/>
        <v>-46.600000000000009</v>
      </c>
      <c r="O58" s="14">
        <f t="shared" si="24"/>
        <v>-41.8</v>
      </c>
    </row>
    <row r="59" spans="2:15" ht="16" thickBot="1" x14ac:dyDescent="0.4">
      <c r="B59" s="32" t="s">
        <v>51</v>
      </c>
      <c r="D59" s="18">
        <f t="shared" ref="D59:H59" si="25">+SUM(D57:D58)</f>
        <v>34</v>
      </c>
      <c r="E59" s="18">
        <f t="shared" si="25"/>
        <v>32.900000000000006</v>
      </c>
      <c r="F59" s="18">
        <f t="shared" si="25"/>
        <v>37.29999999999999</v>
      </c>
      <c r="G59" s="18">
        <f t="shared" si="25"/>
        <v>45.900000000000006</v>
      </c>
      <c r="H59" s="18">
        <f t="shared" si="25"/>
        <v>49.899999999999991</v>
      </c>
      <c r="I59" s="18">
        <f t="shared" ref="I59:J59" si="26">+SUM(I57:I58)</f>
        <v>51.800000000000004</v>
      </c>
      <c r="J59" s="18">
        <f t="shared" si="26"/>
        <v>64.200000000000017</v>
      </c>
      <c r="K59" s="18">
        <f t="shared" ref="K59:L59" si="27">+SUM(K57:K58)</f>
        <v>72.59999999999998</v>
      </c>
      <c r="L59" s="18">
        <f t="shared" si="27"/>
        <v>83.4</v>
      </c>
      <c r="M59" s="18">
        <f t="shared" ref="M59:N59" si="28">+SUM(M57:M58)</f>
        <v>92</v>
      </c>
      <c r="N59" s="18">
        <f t="shared" si="28"/>
        <v>104.19999999999997</v>
      </c>
      <c r="O59" s="18">
        <f t="shared" ref="O59" si="29">+SUM(O57:O58)</f>
        <v>121.89999999999999</v>
      </c>
    </row>
    <row r="60" spans="2:15" ht="16" thickTop="1" x14ac:dyDescent="0.35">
      <c r="B60" s="32" t="s">
        <v>52</v>
      </c>
      <c r="D60" s="54">
        <f t="shared" ref="D60:H60" si="30">D59/D57</f>
        <v>0.57724957555178258</v>
      </c>
      <c r="E60" s="54">
        <f t="shared" si="30"/>
        <v>0.53758169934640532</v>
      </c>
      <c r="F60" s="54">
        <f t="shared" si="30"/>
        <v>0.56686930091185395</v>
      </c>
      <c r="G60" s="54">
        <f t="shared" si="30"/>
        <v>0.62704918032786894</v>
      </c>
      <c r="H60" s="54">
        <f t="shared" si="30"/>
        <v>0.67798913043478259</v>
      </c>
      <c r="I60" s="54">
        <f t="shared" ref="I60:J60" si="31">I59/I57</f>
        <v>0.64669163545568054</v>
      </c>
      <c r="J60" s="54">
        <f t="shared" si="31"/>
        <v>0.69405405405405429</v>
      </c>
      <c r="K60" s="54">
        <f t="shared" ref="K60:L60" si="32">K59/K57</f>
        <v>0.71952428146679881</v>
      </c>
      <c r="L60" s="54">
        <f t="shared" si="32"/>
        <v>0.77222222222222225</v>
      </c>
      <c r="M60" s="54">
        <f t="shared" ref="M60:N60" si="33">M59/M57</f>
        <v>0.69855732725892183</v>
      </c>
      <c r="N60" s="54">
        <f t="shared" si="33"/>
        <v>0.69098143236074261</v>
      </c>
      <c r="O60" s="54">
        <f t="shared" ref="O60" si="34">O59/O57</f>
        <v>0.74465485644471596</v>
      </c>
    </row>
    <row r="61" spans="2:15" x14ac:dyDescent="0.35">
      <c r="B61" s="61"/>
      <c r="D61" s="28"/>
      <c r="E61" s="28"/>
      <c r="F61" s="28"/>
      <c r="G61" s="46"/>
      <c r="H61" s="46"/>
      <c r="I61" s="46"/>
      <c r="J61" s="46"/>
      <c r="K61" s="46"/>
      <c r="L61" s="46"/>
      <c r="M61" s="46"/>
      <c r="N61" s="46"/>
      <c r="O61" s="27"/>
    </row>
    <row r="62" spans="2:15" x14ac:dyDescent="0.35">
      <c r="B62" s="4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</row>
    <row r="63" spans="2:15" x14ac:dyDescent="0.35">
      <c r="B63" s="42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</row>
    <row r="64" spans="2:15" x14ac:dyDescent="0.35">
      <c r="B64" s="49" t="s">
        <v>30</v>
      </c>
      <c r="C64" s="49"/>
      <c r="D64" s="49"/>
      <c r="E64" s="49"/>
      <c r="F64" s="49"/>
      <c r="G64" s="49"/>
      <c r="H64" s="49"/>
      <c r="I64" s="49"/>
      <c r="J64" s="49"/>
      <c r="K64" s="49"/>
      <c r="L64" s="65"/>
      <c r="M64" s="65"/>
      <c r="N64" s="65"/>
      <c r="O64" s="65"/>
    </row>
    <row r="65" spans="2:15" x14ac:dyDescent="0.35">
      <c r="B65" s="49" t="s">
        <v>20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66"/>
      <c r="N65" s="66"/>
      <c r="O65" s="66"/>
    </row>
    <row r="66" spans="2:15" x14ac:dyDescent="0.35">
      <c r="B66" s="50" t="s">
        <v>14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</row>
    <row r="67" spans="2:15" x14ac:dyDescent="0.35">
      <c r="B67" s="50" t="s">
        <v>15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2:15" x14ac:dyDescent="0.35">
      <c r="B68" s="9"/>
      <c r="C68" s="9"/>
    </row>
    <row r="69" spans="2:15" x14ac:dyDescent="0.35">
      <c r="B69" s="9"/>
      <c r="C69" s="9"/>
      <c r="D69" s="4" t="s">
        <v>27</v>
      </c>
      <c r="E69" s="4" t="s">
        <v>31</v>
      </c>
      <c r="F69" s="4" t="str">
        <f t="shared" ref="F69:O69" si="35">F$8</f>
        <v>Q3 2023</v>
      </c>
      <c r="G69" s="4" t="str">
        <f t="shared" si="35"/>
        <v>Q4 2023</v>
      </c>
      <c r="H69" s="4" t="str">
        <f t="shared" si="35"/>
        <v>Q1 2024</v>
      </c>
      <c r="I69" s="4" t="str">
        <f t="shared" si="35"/>
        <v>Q2 2024</v>
      </c>
      <c r="J69" s="4" t="str">
        <f t="shared" si="35"/>
        <v>Q3 2024</v>
      </c>
      <c r="K69" s="4" t="str">
        <f t="shared" si="35"/>
        <v>Q4 2024</v>
      </c>
      <c r="L69" s="4" t="str">
        <f t="shared" si="35"/>
        <v>Q1 2025</v>
      </c>
      <c r="M69" s="4" t="str">
        <f t="shared" si="35"/>
        <v>Q2 2025</v>
      </c>
      <c r="N69" s="4" t="str">
        <f t="shared" si="35"/>
        <v>Q3 2025</v>
      </c>
      <c r="O69" s="4" t="str">
        <f t="shared" si="35"/>
        <v>Q4 2025</v>
      </c>
    </row>
    <row r="70" spans="2:15" x14ac:dyDescent="0.35">
      <c r="B70" s="10"/>
      <c r="C70" s="1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</row>
    <row r="71" spans="2:15" x14ac:dyDescent="0.35">
      <c r="B71" s="11" t="s">
        <v>19</v>
      </c>
      <c r="C71" s="10"/>
      <c r="D71" s="22">
        <f t="shared" ref="D71:O71" si="36">+D34</f>
        <v>-14</v>
      </c>
      <c r="E71" s="22">
        <f t="shared" si="36"/>
        <v>-22.6</v>
      </c>
      <c r="F71" s="22">
        <f t="shared" si="36"/>
        <v>-12.100000000000009</v>
      </c>
      <c r="G71" s="22">
        <f t="shared" si="36"/>
        <v>0.20000000000000559</v>
      </c>
      <c r="H71" s="22">
        <f t="shared" si="36"/>
        <v>34.199999999999982</v>
      </c>
      <c r="I71" s="22">
        <f t="shared" si="36"/>
        <v>6.4000000000000039</v>
      </c>
      <c r="J71" s="22">
        <f t="shared" si="36"/>
        <v>0.50000000000000844</v>
      </c>
      <c r="K71" s="22">
        <f t="shared" si="36"/>
        <v>16.799999999999972</v>
      </c>
      <c r="L71" s="22">
        <f t="shared" si="36"/>
        <v>28.800000000000004</v>
      </c>
      <c r="M71" s="22">
        <f t="shared" si="36"/>
        <v>9.0999999999999854</v>
      </c>
      <c r="N71" s="22">
        <f t="shared" si="36"/>
        <v>92</v>
      </c>
      <c r="O71" s="22">
        <f t="shared" si="36"/>
        <v>65.999999999999986</v>
      </c>
    </row>
    <row r="72" spans="2:15" x14ac:dyDescent="0.35">
      <c r="B72" s="12" t="s">
        <v>9</v>
      </c>
      <c r="C72" s="10"/>
      <c r="D72" s="23">
        <f t="shared" ref="D72:N72" si="37">+D24</f>
        <v>1.5999999999999999</v>
      </c>
      <c r="E72" s="23">
        <f t="shared" si="37"/>
        <v>1.4</v>
      </c>
      <c r="F72" s="23">
        <f t="shared" si="37"/>
        <v>1.7</v>
      </c>
      <c r="G72" s="23">
        <f t="shared" si="37"/>
        <v>1.8</v>
      </c>
      <c r="H72" s="23">
        <f t="shared" si="37"/>
        <v>0.7</v>
      </c>
      <c r="I72" s="23">
        <f t="shared" si="37"/>
        <v>1.5000000000000002</v>
      </c>
      <c r="J72" s="23">
        <f t="shared" si="37"/>
        <v>1.5</v>
      </c>
      <c r="K72" s="23">
        <f t="shared" si="37"/>
        <v>1.2999999999999998</v>
      </c>
      <c r="L72" s="23">
        <f t="shared" si="37"/>
        <v>1.3</v>
      </c>
      <c r="M72" s="23">
        <f t="shared" si="37"/>
        <v>1.2</v>
      </c>
      <c r="N72" s="23">
        <f t="shared" si="37"/>
        <v>1.5</v>
      </c>
      <c r="O72" s="23">
        <v>1.4000000000000004</v>
      </c>
    </row>
    <row r="73" spans="2:15" x14ac:dyDescent="0.35">
      <c r="B73" s="12" t="s">
        <v>41</v>
      </c>
      <c r="C73" s="10"/>
      <c r="D73" s="23">
        <f t="shared" ref="D73:O73" si="38">+D33</f>
        <v>0</v>
      </c>
      <c r="E73" s="23">
        <f t="shared" si="38"/>
        <v>0</v>
      </c>
      <c r="F73" s="23">
        <f t="shared" si="38"/>
        <v>0</v>
      </c>
      <c r="G73" s="23">
        <f t="shared" si="38"/>
        <v>0.1</v>
      </c>
      <c r="H73" s="23">
        <f t="shared" si="38"/>
        <v>3.2</v>
      </c>
      <c r="I73" s="23">
        <f t="shared" si="38"/>
        <v>-1.8000000000000003</v>
      </c>
      <c r="J73" s="23">
        <f t="shared" si="38"/>
        <v>0.40000000000000013</v>
      </c>
      <c r="K73" s="23">
        <f t="shared" si="38"/>
        <v>0.7</v>
      </c>
      <c r="L73" s="23">
        <f t="shared" si="38"/>
        <v>5.0999999999999996</v>
      </c>
      <c r="M73" s="23">
        <f t="shared" si="38"/>
        <v>2.4000000000000004</v>
      </c>
      <c r="N73" s="23">
        <f t="shared" si="38"/>
        <v>-33.6</v>
      </c>
      <c r="O73" s="23">
        <f t="shared" si="38"/>
        <v>-1.6999999999999993</v>
      </c>
    </row>
    <row r="74" spans="2:15" x14ac:dyDescent="0.35">
      <c r="B74" s="12" t="s">
        <v>17</v>
      </c>
      <c r="C74" s="10"/>
      <c r="D74" s="23">
        <v>1.2</v>
      </c>
      <c r="E74" s="23">
        <v>1.3</v>
      </c>
      <c r="F74" s="23">
        <v>1.4</v>
      </c>
      <c r="G74" s="23">
        <v>1.5000000000000007</v>
      </c>
      <c r="H74" s="36">
        <v>1.7</v>
      </c>
      <c r="I74" s="36">
        <v>1.8</v>
      </c>
      <c r="J74" s="36">
        <v>1.7000000000000006</v>
      </c>
      <c r="K74" s="36">
        <v>2.2999999999999994</v>
      </c>
      <c r="L74" s="36">
        <v>1.5</v>
      </c>
      <c r="M74" s="56">
        <v>1.6</v>
      </c>
      <c r="N74" s="56">
        <v>1.8000000000000003</v>
      </c>
      <c r="O74" s="23">
        <v>2</v>
      </c>
    </row>
    <row r="75" spans="2:15" x14ac:dyDescent="0.35">
      <c r="B75" s="12" t="s">
        <v>18</v>
      </c>
      <c r="C75" s="10"/>
      <c r="D75" s="23">
        <v>6.8</v>
      </c>
      <c r="E75" s="23">
        <v>6.6</v>
      </c>
      <c r="F75" s="23">
        <v>6.7</v>
      </c>
      <c r="G75" s="23">
        <v>6.5999999999999979</v>
      </c>
      <c r="H75" s="36">
        <v>6.1</v>
      </c>
      <c r="I75" s="36">
        <v>7.7000000000000011</v>
      </c>
      <c r="J75" s="36">
        <v>13.399999999999999</v>
      </c>
      <c r="K75" s="36">
        <v>10.099999999999998</v>
      </c>
      <c r="L75" s="36">
        <v>7.5</v>
      </c>
      <c r="M75" s="56">
        <v>8.3000000000000007</v>
      </c>
      <c r="N75" s="56">
        <v>7.1999999999999993</v>
      </c>
      <c r="O75" s="23">
        <v>6.8999999999999986</v>
      </c>
    </row>
    <row r="76" spans="2:15" x14ac:dyDescent="0.35">
      <c r="B76" s="12" t="s">
        <v>58</v>
      </c>
      <c r="C76" s="10"/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56">
        <v>-0.8</v>
      </c>
      <c r="O76" s="23">
        <v>-0.5</v>
      </c>
    </row>
    <row r="77" spans="2:15" x14ac:dyDescent="0.35">
      <c r="B77" s="12" t="s">
        <v>43</v>
      </c>
      <c r="C77" s="10"/>
      <c r="D77" s="16">
        <f t="shared" ref="D77:I82" si="39">+D25</f>
        <v>0</v>
      </c>
      <c r="E77" s="16">
        <f t="shared" si="39"/>
        <v>0</v>
      </c>
      <c r="F77" s="16">
        <f t="shared" si="39"/>
        <v>0</v>
      </c>
      <c r="G77" s="16">
        <f t="shared" si="39"/>
        <v>0</v>
      </c>
      <c r="H77" s="55">
        <f t="shared" si="39"/>
        <v>0</v>
      </c>
      <c r="I77" s="55">
        <f t="shared" si="39"/>
        <v>0</v>
      </c>
      <c r="J77" s="55">
        <v>7</v>
      </c>
      <c r="K77" s="55">
        <f t="shared" ref="K77:M82" si="40">+K25</f>
        <v>0</v>
      </c>
      <c r="L77" s="55">
        <f t="shared" si="40"/>
        <v>0</v>
      </c>
      <c r="M77" s="16">
        <f t="shared" si="40"/>
        <v>0</v>
      </c>
      <c r="N77" s="56">
        <v>4.5</v>
      </c>
      <c r="O77" s="16">
        <f t="shared" ref="O77:O82" si="41">+O25</f>
        <v>0</v>
      </c>
    </row>
    <row r="78" spans="2:15" x14ac:dyDescent="0.35">
      <c r="B78" s="12" t="s">
        <v>10</v>
      </c>
      <c r="C78" s="10"/>
      <c r="D78" s="23">
        <f t="shared" si="39"/>
        <v>0</v>
      </c>
      <c r="E78" s="23">
        <f t="shared" si="39"/>
        <v>0</v>
      </c>
      <c r="F78" s="23">
        <f t="shared" si="39"/>
        <v>0</v>
      </c>
      <c r="G78" s="23">
        <f t="shared" si="39"/>
        <v>0</v>
      </c>
      <c r="H78" s="23">
        <f t="shared" si="39"/>
        <v>0</v>
      </c>
      <c r="I78" s="23">
        <f t="shared" si="39"/>
        <v>0</v>
      </c>
      <c r="J78" s="23">
        <f>+J26</f>
        <v>0</v>
      </c>
      <c r="K78" s="23">
        <f t="shared" si="40"/>
        <v>0</v>
      </c>
      <c r="L78" s="23">
        <f t="shared" si="40"/>
        <v>0</v>
      </c>
      <c r="M78" s="23">
        <f t="shared" si="40"/>
        <v>0</v>
      </c>
      <c r="N78" s="23">
        <f>+N26</f>
        <v>0</v>
      </c>
      <c r="O78" s="23">
        <f t="shared" si="41"/>
        <v>0</v>
      </c>
    </row>
    <row r="79" spans="2:15" x14ac:dyDescent="0.35">
      <c r="B79" s="12" t="s">
        <v>22</v>
      </c>
      <c r="C79" s="10"/>
      <c r="D79" s="23">
        <f t="shared" si="39"/>
        <v>0</v>
      </c>
      <c r="E79" s="23">
        <f t="shared" si="39"/>
        <v>0</v>
      </c>
      <c r="F79" s="23">
        <f t="shared" si="39"/>
        <v>0</v>
      </c>
      <c r="G79" s="23">
        <f t="shared" si="39"/>
        <v>0</v>
      </c>
      <c r="H79" s="23">
        <f t="shared" si="39"/>
        <v>-33.4</v>
      </c>
      <c r="I79" s="23">
        <f t="shared" si="39"/>
        <v>0</v>
      </c>
      <c r="J79" s="23">
        <f>+J27</f>
        <v>0</v>
      </c>
      <c r="K79" s="23">
        <f t="shared" si="40"/>
        <v>0</v>
      </c>
      <c r="L79" s="23">
        <f t="shared" si="40"/>
        <v>0</v>
      </c>
      <c r="M79" s="23">
        <f t="shared" si="40"/>
        <v>0</v>
      </c>
      <c r="N79" s="23">
        <f>+N27</f>
        <v>0</v>
      </c>
      <c r="O79" s="23">
        <f t="shared" si="41"/>
        <v>0</v>
      </c>
    </row>
    <row r="80" spans="2:15" ht="14.5" customHeight="1" x14ac:dyDescent="0.35">
      <c r="B80" s="12" t="s">
        <v>23</v>
      </c>
      <c r="C80" s="10"/>
      <c r="D80" s="23">
        <f t="shared" si="39"/>
        <v>0</v>
      </c>
      <c r="E80" s="23">
        <f t="shared" si="39"/>
        <v>0</v>
      </c>
      <c r="F80" s="23">
        <f t="shared" si="39"/>
        <v>0</v>
      </c>
      <c r="G80" s="23">
        <f t="shared" si="39"/>
        <v>0</v>
      </c>
      <c r="H80" s="23">
        <f t="shared" si="39"/>
        <v>0.2</v>
      </c>
      <c r="I80" s="23">
        <f t="shared" si="39"/>
        <v>-0.1</v>
      </c>
      <c r="J80" s="23">
        <f>+J28</f>
        <v>0</v>
      </c>
      <c r="K80" s="23">
        <f t="shared" si="40"/>
        <v>0.9</v>
      </c>
      <c r="L80" s="23">
        <f t="shared" si="40"/>
        <v>-0.4</v>
      </c>
      <c r="M80" s="23">
        <f t="shared" si="40"/>
        <v>7.9</v>
      </c>
      <c r="N80" s="23">
        <v>-4.8</v>
      </c>
      <c r="O80" s="23">
        <f t="shared" si="41"/>
        <v>0.59999999999999964</v>
      </c>
    </row>
    <row r="81" spans="2:15" ht="14.5" customHeight="1" x14ac:dyDescent="0.35">
      <c r="B81" s="12" t="s">
        <v>11</v>
      </c>
      <c r="C81" s="10"/>
      <c r="D81" s="23">
        <f t="shared" si="39"/>
        <v>0</v>
      </c>
      <c r="E81" s="23">
        <f t="shared" si="39"/>
        <v>0</v>
      </c>
      <c r="F81" s="23">
        <f t="shared" si="39"/>
        <v>0</v>
      </c>
      <c r="G81" s="23">
        <f t="shared" si="39"/>
        <v>0</v>
      </c>
      <c r="H81" s="23">
        <f t="shared" si="39"/>
        <v>0</v>
      </c>
      <c r="I81" s="23">
        <f t="shared" si="39"/>
        <v>0</v>
      </c>
      <c r="J81" s="23">
        <f>+J29</f>
        <v>0</v>
      </c>
      <c r="K81" s="23">
        <f t="shared" si="40"/>
        <v>0</v>
      </c>
      <c r="L81" s="23">
        <f t="shared" si="40"/>
        <v>0</v>
      </c>
      <c r="M81" s="23">
        <f t="shared" si="40"/>
        <v>0</v>
      </c>
      <c r="N81" s="23">
        <f>+N29</f>
        <v>0</v>
      </c>
      <c r="O81" s="23">
        <f t="shared" si="41"/>
        <v>0</v>
      </c>
    </row>
    <row r="82" spans="2:15" x14ac:dyDescent="0.35">
      <c r="B82" s="12" t="s">
        <v>12</v>
      </c>
      <c r="C82" s="10"/>
      <c r="D82" s="24">
        <f t="shared" si="39"/>
        <v>-0.1</v>
      </c>
      <c r="E82" s="24">
        <f t="shared" si="39"/>
        <v>0.2</v>
      </c>
      <c r="F82" s="24">
        <f t="shared" si="39"/>
        <v>-0.2</v>
      </c>
      <c r="G82" s="24">
        <f t="shared" si="39"/>
        <v>-0.19999999999999998</v>
      </c>
      <c r="H82" s="24">
        <f t="shared" si="39"/>
        <v>0.5</v>
      </c>
      <c r="I82" s="24">
        <f t="shared" si="39"/>
        <v>-0.3</v>
      </c>
      <c r="J82" s="24">
        <f>+J30</f>
        <v>0.2</v>
      </c>
      <c r="K82" s="24">
        <f t="shared" si="40"/>
        <v>1.2999999999999998</v>
      </c>
      <c r="L82" s="24">
        <f t="shared" si="40"/>
        <v>0.4</v>
      </c>
      <c r="M82" s="24">
        <f t="shared" si="40"/>
        <v>20.400000000000002</v>
      </c>
      <c r="N82" s="24">
        <v>-9.1000000000000014</v>
      </c>
      <c r="O82" s="24">
        <f t="shared" si="41"/>
        <v>-1.7999999999999989</v>
      </c>
    </row>
    <row r="83" spans="2:15" ht="16" thickBot="1" x14ac:dyDescent="0.4">
      <c r="B83" s="9" t="s">
        <v>39</v>
      </c>
      <c r="C83" s="9"/>
      <c r="D83" s="25">
        <f t="shared" ref="D83:E83" si="42">SUM(D71:D82)</f>
        <v>-4.5000000000000009</v>
      </c>
      <c r="E83" s="25">
        <f t="shared" si="42"/>
        <v>-13.100000000000003</v>
      </c>
      <c r="F83" s="25">
        <f t="shared" ref="F83:K83" si="43">SUM(F71:F82)</f>
        <v>-2.5000000000000089</v>
      </c>
      <c r="G83" s="25">
        <f t="shared" si="43"/>
        <v>10.000000000000005</v>
      </c>
      <c r="H83" s="25">
        <f t="shared" si="43"/>
        <v>13.199999999999992</v>
      </c>
      <c r="I83" s="25">
        <f t="shared" si="43"/>
        <v>15.200000000000005</v>
      </c>
      <c r="J83" s="25">
        <f t="shared" si="43"/>
        <v>24.700000000000006</v>
      </c>
      <c r="K83" s="25">
        <f t="shared" si="43"/>
        <v>33.39999999999997</v>
      </c>
      <c r="L83" s="25">
        <f t="shared" ref="L83:M83" si="44">SUM(L71:L82)</f>
        <v>44.2</v>
      </c>
      <c r="M83" s="25">
        <f t="shared" si="44"/>
        <v>50.899999999999991</v>
      </c>
      <c r="N83" s="25">
        <f t="shared" ref="N83:O83" si="45">SUM(N71:N82)</f>
        <v>58.699999999999996</v>
      </c>
      <c r="O83" s="25">
        <f t="shared" si="45"/>
        <v>72.899999999999991</v>
      </c>
    </row>
    <row r="84" spans="2:15" ht="16" thickTop="1" x14ac:dyDescent="0.35">
      <c r="H84" s="46"/>
      <c r="I84" s="45"/>
      <c r="J84" s="46"/>
      <c r="K84" s="46"/>
      <c r="L84" s="46"/>
    </row>
    <row r="85" spans="2:15" x14ac:dyDescent="0.35">
      <c r="B85" s="38" t="s">
        <v>25</v>
      </c>
      <c r="G85" s="30"/>
      <c r="H85" s="27"/>
      <c r="I85" s="27"/>
      <c r="J85" s="45"/>
      <c r="K85" s="45"/>
      <c r="L85" s="45"/>
      <c r="M85" s="45"/>
      <c r="N85" s="45"/>
      <c r="O85" s="45"/>
    </row>
    <row r="86" spans="2:15" x14ac:dyDescent="0.35">
      <c r="G86" s="30"/>
      <c r="H86" s="30"/>
      <c r="I86" s="30"/>
      <c r="J86" s="30"/>
      <c r="K86" s="30"/>
      <c r="L86" s="30"/>
      <c r="M86" s="30"/>
      <c r="N86" s="30"/>
      <c r="O86" s="30"/>
    </row>
    <row r="87" spans="2:15" x14ac:dyDescent="0.35">
      <c r="G87" s="30"/>
      <c r="H87" s="30"/>
      <c r="I87" s="30"/>
      <c r="J87" s="30"/>
      <c r="K87" s="30"/>
      <c r="L87" s="30"/>
      <c r="M87" s="30"/>
      <c r="N87" s="30"/>
      <c r="O87" s="30"/>
    </row>
    <row r="88" spans="2:15" x14ac:dyDescent="0.35">
      <c r="G88" s="30"/>
      <c r="H88" s="30"/>
      <c r="I88" s="30"/>
      <c r="J88" s="30"/>
      <c r="K88" s="30"/>
      <c r="L88" s="30"/>
      <c r="M88" s="30"/>
      <c r="N88" s="30"/>
      <c r="O88" s="30"/>
    </row>
    <row r="89" spans="2:15" x14ac:dyDescent="0.35">
      <c r="B89" s="49" t="s">
        <v>30</v>
      </c>
      <c r="C89" s="48"/>
      <c r="D89" s="48"/>
      <c r="E89" s="48"/>
      <c r="F89" s="48"/>
      <c r="G89" s="73"/>
      <c r="H89" s="73"/>
      <c r="I89" s="73"/>
      <c r="J89" s="73"/>
      <c r="K89" s="73"/>
      <c r="L89" s="73"/>
      <c r="M89" s="73"/>
      <c r="N89" s="73"/>
      <c r="O89" s="73"/>
    </row>
    <row r="90" spans="2:15" x14ac:dyDescent="0.35">
      <c r="B90" s="49" t="s">
        <v>59</v>
      </c>
      <c r="C90" s="48"/>
      <c r="D90" s="48"/>
      <c r="E90" s="48"/>
      <c r="F90" s="48"/>
      <c r="G90" s="73"/>
      <c r="H90" s="73"/>
      <c r="I90" s="73"/>
      <c r="J90" s="73"/>
      <c r="K90" s="73"/>
      <c r="L90" s="73"/>
      <c r="M90" s="73"/>
      <c r="N90" s="73"/>
      <c r="O90" s="73"/>
    </row>
    <row r="91" spans="2:15" x14ac:dyDescent="0.35">
      <c r="B91" s="50" t="s">
        <v>14</v>
      </c>
      <c r="C91" s="48"/>
      <c r="D91" s="48"/>
      <c r="E91" s="48"/>
      <c r="F91" s="48"/>
      <c r="G91" s="73"/>
      <c r="H91" s="73"/>
      <c r="I91" s="73"/>
      <c r="J91" s="73"/>
      <c r="K91" s="73"/>
      <c r="L91" s="73"/>
      <c r="M91" s="73"/>
      <c r="N91" s="73"/>
      <c r="O91" s="73"/>
    </row>
    <row r="92" spans="2:15" x14ac:dyDescent="0.35">
      <c r="B92" s="50" t="s">
        <v>15</v>
      </c>
      <c r="C92" s="48"/>
      <c r="D92" s="48"/>
      <c r="E92" s="48"/>
      <c r="F92" s="48"/>
      <c r="G92" s="73"/>
      <c r="H92" s="73"/>
      <c r="I92" s="73"/>
      <c r="J92" s="73"/>
      <c r="K92" s="73"/>
      <c r="L92" s="73"/>
      <c r="M92" s="73"/>
      <c r="N92" s="73"/>
      <c r="O92" s="73"/>
    </row>
    <row r="93" spans="2:15" x14ac:dyDescent="0.35">
      <c r="B93" s="26"/>
      <c r="D93" s="20"/>
      <c r="E93" s="20"/>
      <c r="F93" s="20"/>
    </row>
    <row r="94" spans="2:15" x14ac:dyDescent="0.35">
      <c r="D94" s="4" t="s">
        <v>27</v>
      </c>
      <c r="E94" s="4" t="s">
        <v>31</v>
      </c>
      <c r="F94" s="4" t="str">
        <f t="shared" ref="F94:O94" si="46">F$8</f>
        <v>Q3 2023</v>
      </c>
      <c r="G94" s="4" t="str">
        <f t="shared" si="46"/>
        <v>Q4 2023</v>
      </c>
      <c r="H94" s="4" t="str">
        <f t="shared" si="46"/>
        <v>Q1 2024</v>
      </c>
      <c r="I94" s="4" t="str">
        <f t="shared" si="46"/>
        <v>Q2 2024</v>
      </c>
      <c r="J94" s="4" t="str">
        <f t="shared" si="46"/>
        <v>Q3 2024</v>
      </c>
      <c r="K94" s="4" t="str">
        <f t="shared" si="46"/>
        <v>Q4 2024</v>
      </c>
      <c r="L94" s="4" t="str">
        <f t="shared" si="46"/>
        <v>Q1 2025</v>
      </c>
      <c r="M94" s="4" t="str">
        <f t="shared" si="46"/>
        <v>Q2 2025</v>
      </c>
      <c r="N94" s="4" t="str">
        <f t="shared" si="46"/>
        <v>Q3 2025</v>
      </c>
      <c r="O94" s="4" t="str">
        <f t="shared" si="46"/>
        <v>Q4 2025</v>
      </c>
    </row>
    <row r="95" spans="2:15" x14ac:dyDescent="0.35"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</row>
    <row r="96" spans="2:15" x14ac:dyDescent="0.35">
      <c r="B96" s="32" t="s">
        <v>19</v>
      </c>
      <c r="D96" s="22">
        <f t="shared" ref="D96:O96" si="47">+D34</f>
        <v>-14</v>
      </c>
      <c r="E96" s="22">
        <f t="shared" si="47"/>
        <v>-22.6</v>
      </c>
      <c r="F96" s="22">
        <f t="shared" si="47"/>
        <v>-12.100000000000009</v>
      </c>
      <c r="G96" s="22">
        <f t="shared" si="47"/>
        <v>0.20000000000000559</v>
      </c>
      <c r="H96" s="22">
        <f t="shared" si="47"/>
        <v>34.199999999999982</v>
      </c>
      <c r="I96" s="22">
        <f t="shared" si="47"/>
        <v>6.4000000000000039</v>
      </c>
      <c r="J96" s="22">
        <f t="shared" si="47"/>
        <v>0.50000000000000844</v>
      </c>
      <c r="K96" s="22">
        <f t="shared" si="47"/>
        <v>16.799999999999972</v>
      </c>
      <c r="L96" s="22">
        <f t="shared" si="47"/>
        <v>28.800000000000004</v>
      </c>
      <c r="M96" s="22">
        <f t="shared" si="47"/>
        <v>9.0999999999999854</v>
      </c>
      <c r="N96" s="22">
        <f t="shared" si="47"/>
        <v>92</v>
      </c>
      <c r="O96" s="22">
        <f t="shared" si="47"/>
        <v>65.999999999999986</v>
      </c>
    </row>
    <row r="97" spans="2:15" ht="15.5" customHeight="1" x14ac:dyDescent="0.35">
      <c r="B97" s="33" t="s">
        <v>18</v>
      </c>
      <c r="D97" s="23">
        <f>+D75</f>
        <v>6.8</v>
      </c>
      <c r="E97" s="23">
        <f>+E75</f>
        <v>6.6</v>
      </c>
      <c r="F97" s="23">
        <f t="shared" ref="F97:N97" si="48">+F75</f>
        <v>6.7</v>
      </c>
      <c r="G97" s="23">
        <f t="shared" si="48"/>
        <v>6.5999999999999979</v>
      </c>
      <c r="H97" s="23">
        <f t="shared" si="48"/>
        <v>6.1</v>
      </c>
      <c r="I97" s="23">
        <f t="shared" si="48"/>
        <v>7.7000000000000011</v>
      </c>
      <c r="J97" s="23">
        <f t="shared" si="48"/>
        <v>13.399999999999999</v>
      </c>
      <c r="K97" s="23">
        <f t="shared" si="48"/>
        <v>10.099999999999998</v>
      </c>
      <c r="L97" s="23">
        <f t="shared" si="48"/>
        <v>7.5</v>
      </c>
      <c r="M97" s="23">
        <f t="shared" si="48"/>
        <v>8.3000000000000007</v>
      </c>
      <c r="N97" s="23">
        <f t="shared" si="48"/>
        <v>7.1999999999999993</v>
      </c>
      <c r="O97" s="23">
        <f t="shared" ref="O97" si="49">+O75</f>
        <v>6.8999999999999986</v>
      </c>
    </row>
    <row r="98" spans="2:15" ht="15.5" customHeight="1" x14ac:dyDescent="0.35">
      <c r="B98" s="12" t="s">
        <v>58</v>
      </c>
      <c r="D98" s="23">
        <f>D76</f>
        <v>0</v>
      </c>
      <c r="E98" s="23">
        <f t="shared" ref="E98:N98" si="50">E76</f>
        <v>0</v>
      </c>
      <c r="F98" s="23">
        <f t="shared" si="50"/>
        <v>0</v>
      </c>
      <c r="G98" s="23">
        <f t="shared" si="50"/>
        <v>0</v>
      </c>
      <c r="H98" s="23">
        <f t="shared" si="50"/>
        <v>0</v>
      </c>
      <c r="I98" s="23">
        <f t="shared" si="50"/>
        <v>0</v>
      </c>
      <c r="J98" s="23">
        <f t="shared" si="50"/>
        <v>0</v>
      </c>
      <c r="K98" s="23">
        <f t="shared" si="50"/>
        <v>0</v>
      </c>
      <c r="L98" s="23">
        <f t="shared" si="50"/>
        <v>0</v>
      </c>
      <c r="M98" s="23">
        <f t="shared" si="50"/>
        <v>0</v>
      </c>
      <c r="N98" s="23">
        <f t="shared" si="50"/>
        <v>-0.8</v>
      </c>
      <c r="O98" s="23">
        <f t="shared" ref="O98" si="51">O76</f>
        <v>-0.5</v>
      </c>
    </row>
    <row r="99" spans="2:15" ht="15.5" customHeight="1" x14ac:dyDescent="0.35">
      <c r="B99" s="12" t="s">
        <v>43</v>
      </c>
      <c r="D99" s="23">
        <f t="shared" ref="D99:I99" si="52">+D25</f>
        <v>0</v>
      </c>
      <c r="E99" s="23">
        <f t="shared" si="52"/>
        <v>0</v>
      </c>
      <c r="F99" s="23">
        <f t="shared" si="52"/>
        <v>0</v>
      </c>
      <c r="G99" s="23">
        <f t="shared" si="52"/>
        <v>0</v>
      </c>
      <c r="H99" s="23">
        <f t="shared" si="52"/>
        <v>0</v>
      </c>
      <c r="I99" s="23">
        <f t="shared" si="52"/>
        <v>0</v>
      </c>
      <c r="J99" s="23">
        <v>7</v>
      </c>
      <c r="K99" s="23">
        <f>+K25</f>
        <v>0</v>
      </c>
      <c r="L99" s="23">
        <f>+L25</f>
        <v>0</v>
      </c>
      <c r="M99" s="72">
        <f>+M25</f>
        <v>0</v>
      </c>
      <c r="N99" s="23">
        <f>N77</f>
        <v>4.5</v>
      </c>
      <c r="O99" s="72">
        <f>O77</f>
        <v>0</v>
      </c>
    </row>
    <row r="100" spans="2:15" ht="15.5" customHeight="1" x14ac:dyDescent="0.35">
      <c r="B100" s="12" t="s">
        <v>22</v>
      </c>
      <c r="D100" s="23">
        <f t="shared" ref="D100:O100" si="53">+D27</f>
        <v>0</v>
      </c>
      <c r="E100" s="23">
        <f t="shared" si="53"/>
        <v>0</v>
      </c>
      <c r="F100" s="23">
        <f t="shared" si="53"/>
        <v>0</v>
      </c>
      <c r="G100" s="23">
        <f t="shared" si="53"/>
        <v>0</v>
      </c>
      <c r="H100" s="23">
        <f t="shared" si="53"/>
        <v>-33.4</v>
      </c>
      <c r="I100" s="23">
        <f t="shared" si="53"/>
        <v>0</v>
      </c>
      <c r="J100" s="23">
        <f t="shared" si="53"/>
        <v>0</v>
      </c>
      <c r="K100" s="23">
        <f t="shared" si="53"/>
        <v>0</v>
      </c>
      <c r="L100" s="23">
        <f t="shared" si="53"/>
        <v>0</v>
      </c>
      <c r="M100" s="23">
        <f t="shared" si="53"/>
        <v>0</v>
      </c>
      <c r="N100" s="23">
        <f t="shared" si="53"/>
        <v>0</v>
      </c>
      <c r="O100" s="23">
        <f t="shared" si="53"/>
        <v>0</v>
      </c>
    </row>
    <row r="101" spans="2:15" ht="15.5" customHeight="1" x14ac:dyDescent="0.35">
      <c r="B101" s="33" t="s">
        <v>23</v>
      </c>
      <c r="D101" s="23">
        <f t="shared" ref="D101:O101" si="54">+D28</f>
        <v>0</v>
      </c>
      <c r="E101" s="23">
        <f t="shared" si="54"/>
        <v>0</v>
      </c>
      <c r="F101" s="23">
        <f t="shared" si="54"/>
        <v>0</v>
      </c>
      <c r="G101" s="23">
        <f t="shared" si="54"/>
        <v>0</v>
      </c>
      <c r="H101" s="23">
        <f t="shared" si="54"/>
        <v>0.2</v>
      </c>
      <c r="I101" s="23">
        <f t="shared" si="54"/>
        <v>-0.1</v>
      </c>
      <c r="J101" s="23">
        <f t="shared" si="54"/>
        <v>0</v>
      </c>
      <c r="K101" s="23">
        <f t="shared" si="54"/>
        <v>0.9</v>
      </c>
      <c r="L101" s="23">
        <f t="shared" si="54"/>
        <v>-0.4</v>
      </c>
      <c r="M101" s="23">
        <f t="shared" si="54"/>
        <v>7.9</v>
      </c>
      <c r="N101" s="23">
        <f t="shared" si="54"/>
        <v>-4.8</v>
      </c>
      <c r="O101" s="23">
        <f t="shared" si="54"/>
        <v>0.59999999999999964</v>
      </c>
    </row>
    <row r="102" spans="2:15" ht="15.5" customHeight="1" x14ac:dyDescent="0.35">
      <c r="B102" s="33" t="s">
        <v>36</v>
      </c>
      <c r="D102" s="23">
        <f t="shared" ref="D102:O102" si="55">+D30</f>
        <v>-0.1</v>
      </c>
      <c r="E102" s="23">
        <f t="shared" si="55"/>
        <v>0.2</v>
      </c>
      <c r="F102" s="23">
        <f t="shared" si="55"/>
        <v>-0.2</v>
      </c>
      <c r="G102" s="23">
        <f t="shared" si="55"/>
        <v>-0.19999999999999998</v>
      </c>
      <c r="H102" s="23">
        <f t="shared" si="55"/>
        <v>0.5</v>
      </c>
      <c r="I102" s="23">
        <f t="shared" si="55"/>
        <v>-0.3</v>
      </c>
      <c r="J102" s="23">
        <f t="shared" si="55"/>
        <v>0.2</v>
      </c>
      <c r="K102" s="23">
        <f t="shared" si="55"/>
        <v>1.2999999999999998</v>
      </c>
      <c r="L102" s="23">
        <f t="shared" si="55"/>
        <v>0.4</v>
      </c>
      <c r="M102" s="23">
        <f t="shared" si="55"/>
        <v>20.400000000000002</v>
      </c>
      <c r="N102" s="23">
        <f t="shared" si="55"/>
        <v>-9.1000000000000014</v>
      </c>
      <c r="O102" s="23">
        <f t="shared" si="55"/>
        <v>-1.7999999999999989</v>
      </c>
    </row>
    <row r="103" spans="2:15" ht="15.5" customHeight="1" x14ac:dyDescent="0.35">
      <c r="B103" s="33" t="s">
        <v>56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-27.4</v>
      </c>
      <c r="O103" s="23">
        <v>-5.2000000000000028</v>
      </c>
    </row>
    <row r="104" spans="2:15" ht="15.5" customHeight="1" x14ac:dyDescent="0.35">
      <c r="B104" s="33" t="s">
        <v>62</v>
      </c>
      <c r="D104" s="23">
        <v>0</v>
      </c>
      <c r="E104" s="23">
        <v>0</v>
      </c>
      <c r="F104" s="23">
        <v>0</v>
      </c>
      <c r="G104" s="23">
        <v>0</v>
      </c>
      <c r="H104" s="23">
        <v>2.4540000000000002</v>
      </c>
      <c r="I104" s="23">
        <v>-3.3559999999999999</v>
      </c>
      <c r="J104" s="23">
        <v>-4.8000000000000001E-2</v>
      </c>
      <c r="K104" s="23">
        <v>-1.8</v>
      </c>
      <c r="L104" s="23">
        <v>-3.7559999999999998</v>
      </c>
      <c r="M104" s="23">
        <v>-5.2350000000000003</v>
      </c>
      <c r="N104" s="23">
        <v>3</v>
      </c>
      <c r="O104" s="23">
        <v>-12.7</v>
      </c>
    </row>
    <row r="105" spans="2:15" ht="15.5" customHeight="1" x14ac:dyDescent="0.35">
      <c r="B105" s="33" t="s">
        <v>37</v>
      </c>
      <c r="D105" s="23">
        <v>0</v>
      </c>
      <c r="E105" s="23">
        <v>0</v>
      </c>
      <c r="F105" s="23">
        <v>0</v>
      </c>
      <c r="G105" s="23">
        <v>0</v>
      </c>
      <c r="H105" s="23">
        <v>0.5</v>
      </c>
      <c r="I105" s="23">
        <v>0</v>
      </c>
      <c r="J105" s="23">
        <v>0</v>
      </c>
      <c r="K105" s="23">
        <v>0.5</v>
      </c>
      <c r="L105" s="23">
        <v>0</v>
      </c>
      <c r="M105" s="23">
        <v>0</v>
      </c>
      <c r="N105" s="23">
        <v>0</v>
      </c>
      <c r="O105" s="23">
        <v>0</v>
      </c>
    </row>
    <row r="106" spans="2:15" ht="15.5" customHeight="1" thickBot="1" x14ac:dyDescent="0.4">
      <c r="B106" s="32" t="s">
        <v>60</v>
      </c>
      <c r="D106" s="34">
        <f t="shared" ref="D106:N106" si="56">SUM(D96:D105)</f>
        <v>-7.3</v>
      </c>
      <c r="E106" s="34">
        <f t="shared" si="56"/>
        <v>-15.8</v>
      </c>
      <c r="F106" s="34">
        <f t="shared" si="56"/>
        <v>-5.6000000000000085</v>
      </c>
      <c r="G106" s="34">
        <f t="shared" si="56"/>
        <v>6.6000000000000032</v>
      </c>
      <c r="H106" s="34">
        <f t="shared" si="56"/>
        <v>10.553999999999984</v>
      </c>
      <c r="I106" s="34">
        <f t="shared" si="56"/>
        <v>10.344000000000005</v>
      </c>
      <c r="J106" s="34">
        <f t="shared" si="56"/>
        <v>21.052000000000007</v>
      </c>
      <c r="K106" s="34">
        <f t="shared" si="56"/>
        <v>27.799999999999969</v>
      </c>
      <c r="L106" s="34">
        <f t="shared" si="56"/>
        <v>32.544000000000004</v>
      </c>
      <c r="M106" s="34">
        <f t="shared" si="56"/>
        <v>40.464999999999989</v>
      </c>
      <c r="N106" s="34">
        <f t="shared" si="56"/>
        <v>64.599999999999994</v>
      </c>
      <c r="O106" s="34">
        <f t="shared" ref="O106" si="57">SUM(O96:O105)</f>
        <v>53.299999999999969</v>
      </c>
    </row>
    <row r="107" spans="2:15" ht="16" thickTop="1" x14ac:dyDescent="0.35">
      <c r="H107" s="46"/>
      <c r="I107" s="62"/>
      <c r="J107" s="46"/>
      <c r="K107" s="46"/>
      <c r="L107" s="46"/>
    </row>
    <row r="108" spans="2:15" x14ac:dyDescent="0.35">
      <c r="B108" s="38" t="s">
        <v>25</v>
      </c>
    </row>
    <row r="109" spans="2:15" x14ac:dyDescent="0.35">
      <c r="B109" s="38" t="s">
        <v>61</v>
      </c>
      <c r="F109" s="29"/>
      <c r="G109" s="44"/>
      <c r="H109" s="44"/>
      <c r="I109" s="44"/>
      <c r="J109" s="44"/>
      <c r="K109" s="44"/>
      <c r="L109" s="44"/>
      <c r="M109" s="44"/>
      <c r="N109" s="44"/>
      <c r="O109" s="44"/>
    </row>
    <row r="110" spans="2:15" x14ac:dyDescent="0.35">
      <c r="B110" s="38"/>
    </row>
    <row r="111" spans="2:15" x14ac:dyDescent="0.35">
      <c r="F111" s="40"/>
      <c r="G111" s="40"/>
      <c r="H111" s="40"/>
      <c r="I111" s="40"/>
      <c r="J111" s="40"/>
      <c r="K111" s="40"/>
      <c r="L111" s="40"/>
      <c r="M111" s="40"/>
      <c r="N111" s="40"/>
      <c r="O111" s="40"/>
    </row>
  </sheetData>
  <pageMargins left="0.7" right="0.7" top="0.7" bottom="0.7" header="0.3" footer="0.3"/>
  <pageSetup scale="47" fitToHeight="0" orientation="portrait" horizontalDpi="1200" verticalDpi="1200" r:id="rId1"/>
  <rowBreaks count="1" manualBreakCount="1">
    <brk id="6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Press Release Tables</vt:lpstr>
      <vt:lpstr>'Historical Press Release Tables'!Print_Area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Silva</dc:creator>
  <cp:lastModifiedBy>Dan Ury</cp:lastModifiedBy>
  <cp:lastPrinted>2026-01-19T18:57:45Z</cp:lastPrinted>
  <dcterms:created xsi:type="dcterms:W3CDTF">2022-04-19T21:38:00Z</dcterms:created>
  <dcterms:modified xsi:type="dcterms:W3CDTF">2026-03-02T21:24:40Z</dcterms:modified>
</cp:coreProperties>
</file>