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 Ury\Finance &amp; Accounting Dropbox\Strategic Finance\Quarterly Earnings Materials\3Q23\"/>
    </mc:Choice>
  </mc:AlternateContent>
  <xr:revisionPtr revIDLastSave="0" documentId="13_ncr:1_{11855153-3FEF-4A92-AC0F-CB67F4EB2049}" xr6:coauthVersionLast="47" xr6:coauthVersionMax="47" xr10:uidLastSave="{00000000-0000-0000-0000-000000000000}"/>
  <bookViews>
    <workbookView xWindow="-110" yWindow="-110" windowWidth="21820" windowHeight="13000" xr2:uid="{0C16C778-C386-C74A-9E99-8508F921F084}"/>
  </bookViews>
  <sheets>
    <sheet name="Historical Press Release Tables" sheetId="2" r:id="rId1"/>
  </sheet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 hidden="1">TRUE</definedName>
    <definedName name="_1">#REF!</definedName>
    <definedName name="_bdm.09B0EDABF9EC4432B96820A620EE817A.edm" hidden="1">#REF!</definedName>
    <definedName name="_bdm.2E1AA4119D5A4376A24AB5232FC8074F.edm" hidden="1">#REF!</definedName>
    <definedName name="_bdm.32D981DC526A4C22AC48883920FC56C5.edm" hidden="1">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C111D1B2D8B44F7E9C8992B6A960617D.edm" hidden="1">#REF!</definedName>
    <definedName name="_bdm.CBC88C9096464208A73385BCC27C769D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P2">#REF!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_VPS2">#REF!</definedName>
    <definedName name="aaaa" hidden="1">{"'vert'!$A$1:$T$117"}</definedName>
    <definedName name="ABC">#REF!</definedName>
    <definedName name="accelarate">"3-May-2012"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t">#REF!</definedName>
    <definedName name="Act_Month">#REF!</definedName>
    <definedName name="Act_YTD">#REF!</definedName>
    <definedName name="AE">#REF!</definedName>
    <definedName name="AEBITDA">#REF!</definedName>
    <definedName name="AEBITDA_11_13">#REF!</definedName>
    <definedName name="AEBITDA1">#REF!</definedName>
    <definedName name="AEBITDA1113">#REF!</definedName>
    <definedName name="AEBITDA2011">#REF!</definedName>
    <definedName name="AEBITDA2011Change">#REF!</definedName>
    <definedName name="AECHANGE">#REF!</definedName>
    <definedName name="AGE_REPDT">#REF!</definedName>
    <definedName name="ajalfdj" hidden="1">{"'vert'!$A$1:$T$117"}</definedName>
    <definedName name="alan">#REF!</definedName>
    <definedName name="anan">#REF!</definedName>
    <definedName name="Appendix" hidden="1">{"'vert'!$A$1:$T$117"}</definedName>
    <definedName name="APPSUSERNAME1">#REF!</definedName>
    <definedName name="APPSUSERNAME2">#REF!</definedName>
    <definedName name="APPSUSERNAME3">#REF!</definedName>
    <definedName name="AS2DocOpenMode">"AS2DocumentEdit"</definedName>
    <definedName name="AS2ReportLS">1</definedName>
    <definedName name="AS2SyncStepLS">0</definedName>
    <definedName name="AS2VersionLS">300</definedName>
    <definedName name="attend">#REF!</definedName>
    <definedName name="AUTO">#REF!</definedName>
    <definedName name="AverageRent">#REF!</definedName>
    <definedName name="Balance_Sheet">#REF!</definedName>
    <definedName name="Bank">#REF!</definedName>
    <definedName name="Bank1">#REF!</definedName>
    <definedName name="BasicsBSPrice">#REF!</definedName>
    <definedName name="BasicsMSubTotal">#REF!</definedName>
    <definedName name="BasicsPPSubTotal">#REF!</definedName>
    <definedName name="BasicsRMSubTotal">#REF!</definedName>
    <definedName name="Benennung">#REF!</definedName>
    <definedName name="BG_Del">15</definedName>
    <definedName name="BG_Ins">4</definedName>
    <definedName name="BG_Mod">6</definedName>
    <definedName name="Blue_Actual_L2B">#REF!</definedName>
    <definedName name="Blue_Actual_UB">#REF!</definedName>
    <definedName name="Blue_Budget_L2B">#REF!</definedName>
    <definedName name="Blue_Budget_UB">#REF!</definedName>
    <definedName name="Blue_PCP_L2B">#REF!</definedName>
    <definedName name="Blue_PCP_UB">#REF!</definedName>
    <definedName name="BNE_MESSAGES_HIDDEN" hidden="1">#REF!</definedName>
    <definedName name="bronson" hidden="1">40295.7844328704</definedName>
    <definedName name="BUNAME">#REF!</definedName>
    <definedName name="BUS">#REF!</definedName>
    <definedName name="calculations">#REF!</definedName>
    <definedName name="Capital_Purchases">#REF!</definedName>
    <definedName name="case">#REF!</definedName>
    <definedName name="Category">#REF!</definedName>
    <definedName name="cc_7400">#REF!</definedName>
    <definedName name="cclist">#REF!</definedName>
    <definedName name="cclist2">#REF!</definedName>
    <definedName name="CCName">#REF!</definedName>
    <definedName name="CCNumber">#REF!</definedName>
    <definedName name="CHARTOFACCOUNTSID1">#REF!</definedName>
    <definedName name="CHARTOFACCOUNTSID2">#REF!</definedName>
    <definedName name="CHARTOFACCOUNTSID3">#REF!</definedName>
    <definedName name="Check_7">#REF!</definedName>
    <definedName name="check_paid">#REF!</definedName>
    <definedName name="check_paid_0105">#REF!</definedName>
    <definedName name="CHECK_PAID_0605">#REF!</definedName>
    <definedName name="CHECKPAID1204">#REF!</definedName>
    <definedName name="CIQWBGuid" hidden="1">"8b28832b-96af-48a9-986e-72c3347a93de"</definedName>
    <definedName name="Company_Name">#REF!</definedName>
    <definedName name="CompanyList">#REF!</definedName>
    <definedName name="Complete_Lease_Info">#REF!</definedName>
    <definedName name="CONNECTSTRING1">#REF!</definedName>
    <definedName name="CONNECTSTRING2">#REF!</definedName>
    <definedName name="CONNECTSTRING3">#REF!</definedName>
    <definedName name="contractualobligations5year">#REF!</definedName>
    <definedName name="Control">#REF!</definedName>
    <definedName name="coop2" hidden="1">{"'vert'!$A$1:$T$117"}</definedName>
    <definedName name="CORGroup">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TR">#REF!</definedName>
    <definedName name="CurrencyList">#REF!</definedName>
    <definedName name="Current_End_Date">#REF!</definedName>
    <definedName name="CurrentDate">#REF!</definedName>
    <definedName name="cv" hidden="1">#REF!</definedName>
    <definedName name="d">#REF!</definedName>
    <definedName name="DailyValues">#REF!</definedName>
    <definedName name="dasfasfasfa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lickAOTF">#REF!</definedName>
    <definedName name="DClickLog">#REF!</definedName>
    <definedName name="DClickPCIPP">#REF!</definedName>
    <definedName name="DClickProfit">#REF!</definedName>
    <definedName name="DClickScrap">#REF!</definedName>
    <definedName name="DClickSGA">#REF!</definedName>
    <definedName name="dddd">#REF!</definedName>
    <definedName name="ddddddddd">#REF!</definedName>
    <definedName name="DE_final" hidden="1">{"'vert'!$A$1:$T$117"}</definedName>
    <definedName name="dec01to31amp">#REF!</definedName>
    <definedName name="dec01to31aud">#REF!</definedName>
    <definedName name="dec01to31caw">#REF!</definedName>
    <definedName name="dec01to31cxt">#REF!</definedName>
    <definedName name="dec01to31dir">#REF!</definedName>
    <definedName name="dec01to31fci">#REF!</definedName>
    <definedName name="dec01to31itraffic">#REF!</definedName>
    <definedName name="dec01to31mw">#REF!</definedName>
    <definedName name="dec01to31rkadar">#REF!</definedName>
    <definedName name="dec01to31tfv">#REF!</definedName>
    <definedName name="dec01to31tidal">#REF!</definedName>
    <definedName name="dec01to31ws">#REF!</definedName>
    <definedName name="dec30tojan5ampira">#REF!</definedName>
    <definedName name="dec30tojan5aud">#REF!</definedName>
    <definedName name="dec30tojan5caw">#REF!</definedName>
    <definedName name="dec30tojan5cxt">#REF!</definedName>
    <definedName name="dec30tojan5fci">#REF!</definedName>
    <definedName name="dec30tojan5mw">#REF!</definedName>
    <definedName name="dec30tojan5tfv">#REF!</definedName>
    <definedName name="dec30tojan5tidal">#REF!</definedName>
    <definedName name="dec30tojan5ws">#REF!</definedName>
    <definedName name="DEF">#REF!</definedName>
    <definedName name="DELETELOGICTYPE1">#REF!</definedName>
    <definedName name="DELETELOGICTYPE2">#REF!</definedName>
    <definedName name="DELETELOGICTYPE3">#REF!</definedName>
    <definedName name="Depreciation_Schedule">#REF!</definedName>
    <definedName name="df">#REF!</definedName>
    <definedName name="Diff">#REF!</definedName>
    <definedName name="Diff2">#REF!</definedName>
    <definedName name="discountrate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DURATION">#REF!</definedName>
    <definedName name="EffectiveDate">#REF!</definedName>
    <definedName name="equity">#REF!</definedName>
    <definedName name="FacilityType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f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nancing_Activities">#REF!</definedName>
    <definedName name="FIRSTDATAROW1">#REF!</definedName>
    <definedName name="FIRSTDATAROW2">#REF!</definedName>
    <definedName name="FIRSTDATAROW3">#REF!</definedName>
    <definedName name="fiveyearstats">#REF!</definedName>
    <definedName name="FMLEASEPAYMENTS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UNCTIONALCURRENCY1">#REF!</definedName>
    <definedName name="FUNCTIONALCURRENCY2">#REF!</definedName>
    <definedName name="FUNCTIONALCURRENCY3">#REF!</definedName>
    <definedName name="FyeDate">#REF!</definedName>
    <definedName name="GAGroup">#REF!</definedName>
    <definedName name="Generic">#REF!</definedName>
    <definedName name="GL_DEP">#REF!</definedName>
    <definedName name="GL_DEPOSIT">#REF!</definedName>
    <definedName name="glgrp1">#REF!</definedName>
    <definedName name="glgrp2">#REF!</definedName>
    <definedName name="glgrp3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randTotal">#N/A</definedName>
    <definedName name="Grant">#REF!</definedName>
    <definedName name="GrantDate">#REF!</definedName>
    <definedName name="GROSSREV">#REF!</definedName>
    <definedName name="GROSSREV2012">#REF!</definedName>
    <definedName name="GWYUID1">#REF!</definedName>
    <definedName name="GWYUID2">#REF!</definedName>
    <definedName name="GWYUID3">#REF!</definedName>
    <definedName name="header">#REF!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MPORTDFF1">#REF!</definedName>
    <definedName name="IMPORTDFF2">#REF!</definedName>
    <definedName name="IMPORTDFF3">#REF!</definedName>
    <definedName name="Income_Statement_1">#REF!</definedName>
    <definedName name="Income_Statement_2">#REF!</definedName>
    <definedName name="Income_Statement_3">#REF!</definedName>
    <definedName name="Index">#REF!</definedName>
    <definedName name="INR">#REF!</definedName>
    <definedName name="Investments2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jj">#REF!</definedName>
    <definedName name="k">#REF!</definedName>
    <definedName name="KohlerBigBucket">#REF!</definedName>
    <definedName name="Kontonummer">#REF!</definedName>
    <definedName name="l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CDPercent">#REF!</definedName>
    <definedName name="lol" hidden="1">{"'vert'!$A$1:$T$117"}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mda">"3-May-2012"</definedName>
    <definedName name="MDA_1">#REF!</definedName>
    <definedName name="MDA_2">#REF!</definedName>
    <definedName name="MDA_3">#REF!</definedName>
    <definedName name="MDA_4">#REF!</definedName>
    <definedName name="MDA_Other">#REF!</definedName>
    <definedName name="MDA_QTR_RD">#REF!</definedName>
    <definedName name="MDA_QTR_SGA">#REF!</definedName>
    <definedName name="MDA_T2">#REF!</definedName>
    <definedName name="MDA_YTD_RD">#REF!</definedName>
    <definedName name="MDA_YTD_SGA">#REF!</definedName>
    <definedName name="MDAInterest">#REF!+#REF!</definedName>
    <definedName name="mdaother">#REF!</definedName>
    <definedName name="mdaotherexpenses">#REF!</definedName>
    <definedName name="Media">#REF!</definedName>
    <definedName name="MediaStart">#REF!</definedName>
    <definedName name="MONTH">#REF!</definedName>
    <definedName name="MONTHEND">#REF!</definedName>
    <definedName name="MPOPercent">#REF!</definedName>
    <definedName name="MPOSubTotal">#REF!</definedName>
    <definedName name="MPOTotal">#REF!</definedName>
    <definedName name="NETREV2011">#REF!</definedName>
    <definedName name="NETREV2012">#REF!</definedName>
    <definedName name="new_option">#REF!</definedName>
    <definedName name="new_options">#REF!</definedName>
    <definedName name="ngshistory">#REF!</definedName>
    <definedName name="NOOFFFSEGMENTS1">#REF!</definedName>
    <definedName name="NOOFFFSEGMENTS2">#REF!</definedName>
    <definedName name="NOOFFFSEGMENTS3">#REF!</definedName>
    <definedName name="nper">#REF!</definedName>
    <definedName name="NPV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DBCDATASOURCE1">#REF!</definedName>
    <definedName name="ODBCDATASOURCE2">#REF!</definedName>
    <definedName name="ODBCDATASOURCE3">#REF!</definedName>
    <definedName name="ok">#REF!</definedName>
    <definedName name="OUTPUT">#REF!</definedName>
    <definedName name="page\x2dtotal">#REF!</definedName>
    <definedName name="page\x2dtotal\x2dmaster0">#REF!</definedName>
    <definedName name="Page1">#REF!</definedName>
    <definedName name="Page2">#REF!</definedName>
    <definedName name="Page3">#REF!</definedName>
    <definedName name="Påløpt_arbeidsgiveravgift">#REF!</definedName>
    <definedName name="payment">#REF!</definedName>
    <definedName name="Period">#REF!</definedName>
    <definedName name="Period_3">#REF!</definedName>
    <definedName name="Period_4">#REF!</definedName>
    <definedName name="Period_5">#REF!</definedName>
    <definedName name="Period_6">#REF!</definedName>
    <definedName name="Period_8">#REF!</definedName>
    <definedName name="Period1">#REF!</definedName>
    <definedName name="PERIODSETNAME1">#REF!</definedName>
    <definedName name="PERIODSETNAME2">#REF!</definedName>
    <definedName name="PERIODSETNAME3">#REF!</definedName>
    <definedName name="Pink_Actual_L2B">#REF!</definedName>
    <definedName name="Pink_Actual_UB">#REF!</definedName>
    <definedName name="Pink_Budget_L2B">#REF!</definedName>
    <definedName name="Pink_Budget_UB">#REF!</definedName>
    <definedName name="Pink_PCP_L2B">#REF!</definedName>
    <definedName name="Pink_PCP_UB">#REF!</definedName>
    <definedName name="Plano">#REF!</definedName>
    <definedName name="PopCache_GL_INTERFACE_REFERENCE7" hidden="1">#REF!</definedName>
    <definedName name="POSTERRORSTOSUSP1">#REF!</definedName>
    <definedName name="POSTERRORSTOSUSP2">#REF!</definedName>
    <definedName name="POSTERRORSTOSUSP3">#REF!</definedName>
    <definedName name="PP">#REF!</definedName>
    <definedName name="PPMMPercent">#REF!</definedName>
    <definedName name="PPMMSubTotal">#REF!</definedName>
    <definedName name="PPMMTotal">#REF!</definedName>
    <definedName name="_xlnm.Print_Area" localSheetId="0">'Historical Press Release Tables'!$B$2:$Q$98</definedName>
    <definedName name="_xlnm.Print_Area">#REF!</definedName>
    <definedName name="PRINT_AREA_MI">#REF!</definedName>
    <definedName name="PRODUCTS">#REF!</definedName>
    <definedName name="ProfMPercent">#REF!</definedName>
    <definedName name="ProfRMPercent">#REF!</definedName>
    <definedName name="PTGroup">#REF!</definedName>
    <definedName name="pv">#REF!</definedName>
    <definedName name="Q1AE">#REF!</definedName>
    <definedName name="qnper">#REF!</definedName>
    <definedName name="qpayment">#REF!</definedName>
    <definedName name="qpv">#REF!</definedName>
    <definedName name="qrate">#REF!</definedName>
    <definedName name="Quarterly_Share_Prices">#REF!</definedName>
    <definedName name="range_stats">#REF!</definedName>
    <definedName name="rate">#REF!</definedName>
    <definedName name="Receipts_and_Disbursements">#REF!</definedName>
    <definedName name="recon">#REF!</definedName>
    <definedName name="Recover">#REF!</definedName>
    <definedName name="RegionList">#REF!</definedName>
    <definedName name="RelativeTimeList">#REF!</definedName>
    <definedName name="Rent_and_Taxes">#REF!</definedName>
    <definedName name="REPBY">#REF!</definedName>
    <definedName name="REPNAME">#REF!</definedName>
    <definedName name="REPNAME1">#REF!</definedName>
    <definedName name="REPNAME3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trieve">#REF!</definedName>
    <definedName name="Retrieve_Opex">#REF!</definedName>
    <definedName name="Rev9mo">#REF!</definedName>
    <definedName name="REVCHANGE">#REF!</definedName>
    <definedName name="REVENUE">#REF!</definedName>
    <definedName name="revyr09">#REF!</definedName>
    <definedName name="revyr10">#REF!</definedName>
    <definedName name="revyr11">#REF!</definedName>
    <definedName name="rich\">#REF!</definedName>
    <definedName name="RMMPercent">#REF!</definedName>
    <definedName name="RMMSubTotal">#REF!</definedName>
    <definedName name="rosamax">#REF!</definedName>
    <definedName name="ROWSTOUPLOAD1">#REF!</definedName>
    <definedName name="ROWSTOUPLOAD2">#REF!</definedName>
    <definedName name="ROWSTOUPLOAD3">#REF!</definedName>
    <definedName name="rrr">#REF!</definedName>
    <definedName name="RUNBY">#REF!</definedName>
    <definedName name="RUNDATE">#REF!</definedName>
    <definedName name="s">#REF!</definedName>
    <definedName name="Salaries_Paid_1">#REF!</definedName>
    <definedName name="Salaries_Paid_2">#REF!</definedName>
    <definedName name="SalesOPercent">#REF!</definedName>
    <definedName name="SalesSAPercent">#REF!</definedName>
    <definedName name="Sample1">#REF!</definedName>
    <definedName name="ScenarioList">#REF!</definedName>
    <definedName name="ScrapMPercent">#REF!</definedName>
    <definedName name="ScrapPPPercent">#REF!</definedName>
    <definedName name="ScrapRMPercent">#REF!</definedName>
    <definedName name="sdfsd" hidden="1">{"'vert'!$A$1:$T$117"}</definedName>
    <definedName name="sencount" hidden="1">1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GROUP1">#REF!</definedName>
    <definedName name="SGROUP10">#REF!</definedName>
    <definedName name="SGROUP11">#REF!</definedName>
    <definedName name="SGROUP12">#REF!</definedName>
    <definedName name="SGROUP13">#REF!</definedName>
    <definedName name="SGROUP14">#REF!</definedName>
    <definedName name="SGROUP15">#REF!</definedName>
    <definedName name="SGROUP2">#REF!</definedName>
    <definedName name="SGROUP3">#REF!</definedName>
    <definedName name="SGROUP4">#REF!</definedName>
    <definedName name="SGROUP5">#REF!</definedName>
    <definedName name="SGROUP6">#REF!</definedName>
    <definedName name="SGROUP7">#REF!</definedName>
    <definedName name="SGROUP8">#REF!</definedName>
    <definedName name="SGROUP9">#REF!</definedName>
    <definedName name="Shares_Outstanding_Date">#REF!</definedName>
    <definedName name="sixmonthGA63018">#REF!</definedName>
    <definedName name="sixmonthRD63018">#REF!</definedName>
    <definedName name="SMGroup">#REF!</definedName>
    <definedName name="SOBList">#REF!</definedName>
    <definedName name="Sourcing3" hidden="1">{"'vert'!$A$1:$T$117"}</definedName>
    <definedName name="split">#REF!</definedName>
    <definedName name="Staffing_Plan_1">#REF!</definedName>
    <definedName name="Staffing_Plan_2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0">#REF!</definedName>
    <definedName name="Start_21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39">#REF!</definedName>
    <definedName name="Start_40">#REF!</definedName>
    <definedName name="Start_41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1">#REF!</definedName>
    <definedName name="STARTJOURNALIMPORT2">#REF!</definedName>
    <definedName name="STARTJOURNALIMPORT3">#REF!</definedName>
    <definedName name="Statement_of_Cash_Flows">#REF!</definedName>
    <definedName name="STI">#REF!</definedName>
    <definedName name="SubCat">#REF!</definedName>
    <definedName name="SupportingDetailTags">#REF!</definedName>
    <definedName name="susan" hidden="1">#REF!</definedName>
    <definedName name="switch">#REF!</definedName>
    <definedName name="SwitchA">#REF!</definedName>
    <definedName name="SwitchI">#REF!</definedName>
    <definedName name="SwitchM">#REF!</definedName>
    <definedName name="t">38882.4263773148</definedName>
    <definedName name="TAB1136877249">#REF!</definedName>
    <definedName name="TABLE">#REF!</definedName>
    <definedName name="TableName">"Dummy"</definedName>
    <definedName name="Taxfootnote4">#REF!</definedName>
    <definedName name="taxrate">#REF!</definedName>
    <definedName name="TB_Acct">#REF!</definedName>
    <definedName name="TB_Amt">#REF!</definedName>
    <definedName name="te" hidden="1">{"'vert'!$A$1:$T$117"}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{"'vert'!$A$1:$T$117"}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{"'vert'!$A$1:$T$117"}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7">#REF!</definedName>
    <definedName name="TEST8">#REF!</definedName>
    <definedName name="TEST9">#REF!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HKEY">#REF!</definedName>
    <definedName name="TESTKEYS">#REF!</definedName>
    <definedName name="TESTVKEY">#REF!</definedName>
    <definedName name="TextRefCopyRangeCount">1</definedName>
    <definedName name="Three">#REF!</definedName>
    <definedName name="TimePeriodList">#REF!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DAY">#REF!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ool">#REF!</definedName>
    <definedName name="ToolingBDEnde">#REF!</definedName>
    <definedName name="ToolingBDStart">#REF!</definedName>
    <definedName name="TOPRD">#REF!</definedName>
    <definedName name="TOPRDD">#REF!</definedName>
    <definedName name="Total2011Rev">#REF!</definedName>
    <definedName name="TotalSellingPrice">#REF!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RATE">#REF!</definedName>
    <definedName name="TSA">#REF!</definedName>
    <definedName name="TSF">#REF!</definedName>
    <definedName name="TSF\">#REF!</definedName>
    <definedName name="TTSEnde">#REF!</definedName>
    <definedName name="TTSStart">#REF!</definedName>
    <definedName name="TTSSumme">#REF!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ype">#REF!</definedName>
    <definedName name="units">#REF!</definedName>
    <definedName name="USERNAME">#REF!</definedName>
    <definedName name="Validate_1">#REF!</definedName>
    <definedName name="Validate_10">#REF!</definedName>
    <definedName name="Validate_2">#REF!</definedName>
    <definedName name="Validate_3">#REF!</definedName>
    <definedName name="Validate_4">#REF!</definedName>
    <definedName name="Validate_5">#REF!</definedName>
    <definedName name="Validate_6">#REF!</definedName>
    <definedName name="Validate_7">#REF!</definedName>
    <definedName name="Validate_8">#REF!</definedName>
    <definedName name="VCD">#REF!</definedName>
    <definedName name="VPS_Nummer">#REF!</definedName>
    <definedName name="Waterfall" hidden="1">{"'vert'!$A$1:$T$117"}</definedName>
    <definedName name="what">#REF!</definedName>
    <definedName name="wqd">#REF!</definedName>
    <definedName name="wqeqweqwe">#REF!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trag">#REF!</definedName>
    <definedName name="xxx" hidden="1">{"'Income Statement'!$A$1:$R$72"}</definedName>
    <definedName name="YearList">#REF!</definedName>
    <definedName name="yes" hidden="1">#REF!</definedName>
    <definedName name="YesNo">#REF!</definedName>
    <definedName name="YN">#REF!</definedName>
    <definedName name="Za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3" i="2" l="1"/>
  <c r="R20" i="2"/>
  <c r="Q95" i="2" l="1"/>
  <c r="P95" i="2"/>
  <c r="N95" i="2"/>
  <c r="M95" i="2"/>
  <c r="L95" i="2"/>
  <c r="K95" i="2"/>
  <c r="J95" i="2"/>
  <c r="I95" i="2"/>
  <c r="H95" i="2"/>
  <c r="G95" i="2"/>
  <c r="F95" i="2"/>
  <c r="E95" i="2"/>
  <c r="D95" i="2"/>
  <c r="R95" i="2"/>
  <c r="R94" i="2"/>
  <c r="Q94" i="2"/>
  <c r="P94" i="2"/>
  <c r="N94" i="2"/>
  <c r="M94" i="2"/>
  <c r="K94" i="2"/>
  <c r="J94" i="2"/>
  <c r="I94" i="2"/>
  <c r="H94" i="2"/>
  <c r="G94" i="2"/>
  <c r="F94" i="2"/>
  <c r="E94" i="2"/>
  <c r="D94" i="2"/>
  <c r="L94" i="2"/>
  <c r="R93" i="2"/>
  <c r="Q93" i="2"/>
  <c r="P93" i="2"/>
  <c r="N93" i="2"/>
  <c r="M93" i="2"/>
  <c r="K93" i="2"/>
  <c r="J93" i="2"/>
  <c r="I93" i="2"/>
  <c r="H93" i="2"/>
  <c r="G93" i="2"/>
  <c r="F93" i="2"/>
  <c r="E93" i="2"/>
  <c r="D93" i="2"/>
  <c r="L93" i="2"/>
  <c r="L92" i="2"/>
  <c r="K92" i="2"/>
  <c r="J92" i="2"/>
  <c r="I92" i="2"/>
  <c r="H92" i="2"/>
  <c r="G92" i="2"/>
  <c r="F92" i="2"/>
  <c r="E92" i="2"/>
  <c r="D92" i="2"/>
  <c r="Q92" i="2"/>
  <c r="P92" i="2"/>
  <c r="N92" i="2"/>
  <c r="M92" i="2"/>
  <c r="R92" i="2"/>
  <c r="R91" i="2"/>
  <c r="Q91" i="2"/>
  <c r="P91" i="2"/>
  <c r="N91" i="2"/>
  <c r="M91" i="2"/>
  <c r="L91" i="2"/>
  <c r="K91" i="2"/>
  <c r="J91" i="2"/>
  <c r="I91" i="2"/>
  <c r="H91" i="2"/>
  <c r="G91" i="2"/>
  <c r="E91" i="2"/>
  <c r="D91" i="2"/>
  <c r="F91" i="2"/>
  <c r="Q90" i="2"/>
  <c r="P90" i="2"/>
  <c r="N90" i="2"/>
  <c r="M90" i="2"/>
  <c r="L90" i="2"/>
  <c r="K90" i="2"/>
  <c r="J90" i="2"/>
  <c r="I90" i="2"/>
  <c r="H90" i="2"/>
  <c r="G90" i="2"/>
  <c r="F90" i="2"/>
  <c r="E90" i="2"/>
  <c r="D90" i="2"/>
  <c r="R90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Q86" i="2"/>
  <c r="P86" i="2"/>
  <c r="N86" i="2"/>
  <c r="M86" i="2"/>
  <c r="L86" i="2"/>
  <c r="K86" i="2"/>
  <c r="J86" i="2"/>
  <c r="I86" i="2"/>
  <c r="H86" i="2"/>
  <c r="G86" i="2"/>
  <c r="F86" i="2"/>
  <c r="E86" i="2"/>
  <c r="D86" i="2"/>
  <c r="R86" i="2"/>
  <c r="P60" i="2"/>
  <c r="P62" i="2" s="1"/>
  <c r="P72" i="2" s="1"/>
  <c r="N60" i="2"/>
  <c r="N62" i="2" s="1"/>
  <c r="N72" i="2" s="1"/>
  <c r="D60" i="2"/>
  <c r="D62" i="2" s="1"/>
  <c r="D72" i="2" s="1"/>
  <c r="R60" i="2"/>
  <c r="R62" i="2" s="1"/>
  <c r="R72" i="2" s="1"/>
  <c r="K49" i="2"/>
  <c r="K51" i="2" s="1"/>
  <c r="K71" i="2" s="1"/>
  <c r="I49" i="2"/>
  <c r="I51" i="2" s="1"/>
  <c r="I71" i="2" s="1"/>
  <c r="O92" i="2"/>
  <c r="O93" i="2"/>
  <c r="O94" i="2"/>
  <c r="O95" i="2"/>
  <c r="O91" i="2"/>
  <c r="O90" i="2"/>
  <c r="O86" i="2"/>
  <c r="J30" i="2"/>
  <c r="J32" i="2" s="1"/>
  <c r="J85" i="2" s="1"/>
  <c r="Q29" i="2"/>
  <c r="P29" i="2"/>
  <c r="N29" i="2"/>
  <c r="N30" i="2" s="1"/>
  <c r="N32" i="2" s="1"/>
  <c r="N85" i="2" s="1"/>
  <c r="M29" i="2"/>
  <c r="L29" i="2"/>
  <c r="L30" i="2" s="1"/>
  <c r="L32" i="2" s="1"/>
  <c r="L85" i="2" s="1"/>
  <c r="K29" i="2"/>
  <c r="J29" i="2"/>
  <c r="I29" i="2"/>
  <c r="H29" i="2"/>
  <c r="G29" i="2"/>
  <c r="F29" i="2"/>
  <c r="E29" i="2"/>
  <c r="D29" i="2"/>
  <c r="R29" i="2"/>
  <c r="R49" i="2"/>
  <c r="R51" i="2" s="1"/>
  <c r="R71" i="2" s="1"/>
  <c r="Q13" i="2"/>
  <c r="Q49" i="2" s="1"/>
  <c r="Q51" i="2" s="1"/>
  <c r="Q71" i="2" s="1"/>
  <c r="P13" i="2"/>
  <c r="P49" i="2" s="1"/>
  <c r="P51" i="2" s="1"/>
  <c r="P71" i="2" s="1"/>
  <c r="P73" i="2" s="1"/>
  <c r="O13" i="2"/>
  <c r="O49" i="2" s="1"/>
  <c r="O51" i="2" s="1"/>
  <c r="O71" i="2" s="1"/>
  <c r="N13" i="2"/>
  <c r="N49" i="2" s="1"/>
  <c r="N51" i="2" s="1"/>
  <c r="N71" i="2" s="1"/>
  <c r="M13" i="2"/>
  <c r="M49" i="2" s="1"/>
  <c r="M51" i="2" s="1"/>
  <c r="M71" i="2" s="1"/>
  <c r="L13" i="2"/>
  <c r="L49" i="2" s="1"/>
  <c r="L51" i="2" s="1"/>
  <c r="L71" i="2" s="1"/>
  <c r="K13" i="2"/>
  <c r="K30" i="2" s="1"/>
  <c r="K32" i="2" s="1"/>
  <c r="K85" i="2" s="1"/>
  <c r="J13" i="2"/>
  <c r="J49" i="2" s="1"/>
  <c r="J51" i="2" s="1"/>
  <c r="J71" i="2" s="1"/>
  <c r="I13" i="2"/>
  <c r="I30" i="2" s="1"/>
  <c r="I32" i="2" s="1"/>
  <c r="I85" i="2" s="1"/>
  <c r="H13" i="2"/>
  <c r="H49" i="2" s="1"/>
  <c r="H51" i="2" s="1"/>
  <c r="H71" i="2" s="1"/>
  <c r="H73" i="2" s="1"/>
  <c r="H74" i="2" s="1"/>
  <c r="G13" i="2"/>
  <c r="G49" i="2" s="1"/>
  <c r="G51" i="2" s="1"/>
  <c r="G71" i="2" s="1"/>
  <c r="F13" i="2"/>
  <c r="F49" i="2" s="1"/>
  <c r="F51" i="2" s="1"/>
  <c r="F71" i="2" s="1"/>
  <c r="E13" i="2"/>
  <c r="E49" i="2" s="1"/>
  <c r="E51" i="2" s="1"/>
  <c r="E71" i="2" s="1"/>
  <c r="D13" i="2"/>
  <c r="D49" i="2" s="1"/>
  <c r="D51" i="2" s="1"/>
  <c r="D71" i="2" s="1"/>
  <c r="Q20" i="2"/>
  <c r="Q60" i="2" s="1"/>
  <c r="Q62" i="2" s="1"/>
  <c r="Q72" i="2" s="1"/>
  <c r="P20" i="2"/>
  <c r="M20" i="2"/>
  <c r="M60" i="2" s="1"/>
  <c r="M62" i="2" s="1"/>
  <c r="M72" i="2" s="1"/>
  <c r="L20" i="2"/>
  <c r="L60" i="2" s="1"/>
  <c r="L62" i="2" s="1"/>
  <c r="L72" i="2" s="1"/>
  <c r="K20" i="2"/>
  <c r="K60" i="2" s="1"/>
  <c r="K62" i="2" s="1"/>
  <c r="K72" i="2" s="1"/>
  <c r="J20" i="2"/>
  <c r="J60" i="2" s="1"/>
  <c r="J62" i="2" s="1"/>
  <c r="J72" i="2" s="1"/>
  <c r="I20" i="2"/>
  <c r="I60" i="2" s="1"/>
  <c r="I62" i="2" s="1"/>
  <c r="I72" i="2" s="1"/>
  <c r="H20" i="2"/>
  <c r="H60" i="2" s="1"/>
  <c r="H62" i="2" s="1"/>
  <c r="H72" i="2" s="1"/>
  <c r="G20" i="2"/>
  <c r="G60" i="2" s="1"/>
  <c r="G62" i="2" s="1"/>
  <c r="G72" i="2" s="1"/>
  <c r="F20" i="2"/>
  <c r="F60" i="2" s="1"/>
  <c r="F62" i="2" s="1"/>
  <c r="F72" i="2" s="1"/>
  <c r="E20" i="2"/>
  <c r="E60" i="2" s="1"/>
  <c r="E62" i="2" s="1"/>
  <c r="E72" i="2" s="1"/>
  <c r="D20" i="2"/>
  <c r="N20" i="2"/>
  <c r="K73" i="2" l="1"/>
  <c r="P74" i="2"/>
  <c r="L73" i="2"/>
  <c r="Q73" i="2"/>
  <c r="I73" i="2"/>
  <c r="I74" i="2" s="1"/>
  <c r="D73" i="2"/>
  <c r="D74" i="2" s="1"/>
  <c r="F73" i="2"/>
  <c r="F74" i="2" s="1"/>
  <c r="M73" i="2"/>
  <c r="E73" i="2"/>
  <c r="E74" i="2" s="1"/>
  <c r="G73" i="2"/>
  <c r="G74" i="2" s="1"/>
  <c r="M30" i="2"/>
  <c r="M32" i="2" s="1"/>
  <c r="M85" i="2" s="1"/>
  <c r="M96" i="2" s="1"/>
  <c r="H96" i="2"/>
  <c r="P30" i="2"/>
  <c r="P32" i="2" s="1"/>
  <c r="P85" i="2" s="1"/>
  <c r="P96" i="2" s="1"/>
  <c r="R30" i="2"/>
  <c r="R32" i="2" s="1"/>
  <c r="R85" i="2" s="1"/>
  <c r="R96" i="2" s="1"/>
  <c r="Q30" i="2"/>
  <c r="Q32" i="2" s="1"/>
  <c r="Q85" i="2" s="1"/>
  <c r="Q96" i="2" s="1"/>
  <c r="N96" i="2"/>
  <c r="D30" i="2"/>
  <c r="D32" i="2" s="1"/>
  <c r="D85" i="2" s="1"/>
  <c r="D96" i="2" s="1"/>
  <c r="E30" i="2"/>
  <c r="E32" i="2" s="1"/>
  <c r="E85" i="2" s="1"/>
  <c r="F30" i="2"/>
  <c r="F32" i="2" s="1"/>
  <c r="F85" i="2" s="1"/>
  <c r="F96" i="2" s="1"/>
  <c r="G30" i="2"/>
  <c r="G32" i="2" s="1"/>
  <c r="G85" i="2" s="1"/>
  <c r="G96" i="2" s="1"/>
  <c r="H30" i="2"/>
  <c r="H32" i="2" s="1"/>
  <c r="H85" i="2" s="1"/>
  <c r="J73" i="2"/>
  <c r="R73" i="2"/>
  <c r="N73" i="2"/>
  <c r="I96" i="2"/>
  <c r="L96" i="2"/>
  <c r="J96" i="2"/>
  <c r="K96" i="2"/>
  <c r="E96" i="2"/>
  <c r="O29" i="2"/>
  <c r="O20" i="2"/>
  <c r="O60" i="2" s="1"/>
  <c r="O62" i="2" s="1"/>
  <c r="O72" i="2" s="1"/>
  <c r="O73" i="2" s="1"/>
  <c r="O74" i="2" l="1"/>
  <c r="M74" i="2"/>
  <c r="Q74" i="2"/>
  <c r="N74" i="2"/>
  <c r="L74" i="2"/>
  <c r="J74" i="2"/>
  <c r="R74" i="2"/>
  <c r="K74" i="2"/>
  <c r="O30" i="2"/>
  <c r="O32" i="2" s="1"/>
  <c r="O85" i="2" s="1"/>
  <c r="O96" i="2" s="1"/>
</calcChain>
</file>

<file path=xl/sharedStrings.xml><?xml version="1.0" encoding="utf-8"?>
<sst xmlns="http://schemas.openxmlformats.org/spreadsheetml/2006/main" count="140" uniqueCount="62">
  <si>
    <t>Q1 2020</t>
  </si>
  <si>
    <t>Q2 2020</t>
  </si>
  <si>
    <t>Q3 2020</t>
  </si>
  <si>
    <t>Q4 2020</t>
  </si>
  <si>
    <t>Operating revenues:</t>
  </si>
  <si>
    <t>Service based revenue, net</t>
  </si>
  <si>
    <t>Transaction based revenue, net</t>
  </si>
  <si>
    <t>Total operating revenues, net</t>
  </si>
  <si>
    <t>Operating expenses:</t>
  </si>
  <si>
    <t>Advertising and marketing</t>
  </si>
  <si>
    <t>Compensation and benefits</t>
  </si>
  <si>
    <t>Total operating expenses</t>
  </si>
  <si>
    <t>Provision for income taxes</t>
  </si>
  <si>
    <t>Other operating expenses</t>
  </si>
  <si>
    <t>Other (income) expenses:</t>
  </si>
  <si>
    <t>Interest expense (income), net</t>
  </si>
  <si>
    <t>Legal settlement and litigation expenses</t>
  </si>
  <si>
    <t>Other strategic financing and transactional expenses</t>
  </si>
  <si>
    <t>Changes in fair value of derivative asset on loans to stockholders</t>
  </si>
  <si>
    <t>Changes in fair value of warrant liability</t>
  </si>
  <si>
    <t>Total other (income) expense, net</t>
  </si>
  <si>
    <t>(in millions)</t>
  </si>
  <si>
    <t>(unaudited)</t>
  </si>
  <si>
    <t>Operating revenues, net</t>
  </si>
  <si>
    <t>Non-GAAP operating revenues</t>
  </si>
  <si>
    <t>Operating expenses</t>
  </si>
  <si>
    <t>Non-variable operating expenses</t>
  </si>
  <si>
    <t>CALCULATION OF NON-GAAP VARIABLE PROFIT</t>
  </si>
  <si>
    <t>Non-GAAP variable profit</t>
  </si>
  <si>
    <t>Non-GAAP variable profit margin</t>
  </si>
  <si>
    <t>Q1 2021</t>
  </si>
  <si>
    <t>Q2 2021</t>
  </si>
  <si>
    <t>Q3 2021</t>
  </si>
  <si>
    <t>Q4 2021</t>
  </si>
  <si>
    <t>Q1 2022</t>
  </si>
  <si>
    <t>Depreciation and amortization</t>
  </si>
  <si>
    <t>Stock-based compensation</t>
  </si>
  <si>
    <t>Adjusted EBITDA</t>
  </si>
  <si>
    <t>Net income (loss)</t>
  </si>
  <si>
    <t xml:space="preserve">RECONCILIATION OF NET INCOME (LOSS) TO ADJUSTED EBITDA </t>
  </si>
  <si>
    <t>Net Income (loss)</t>
  </si>
  <si>
    <t>(Benefit) provision for income taxes</t>
  </si>
  <si>
    <t>Net income (loss) before provision for income taxes</t>
  </si>
  <si>
    <t>Q2 2022</t>
  </si>
  <si>
    <t>Q3 2022</t>
  </si>
  <si>
    <t>Gain on extinguishment of liability</t>
  </si>
  <si>
    <t>Changes in fair value of earnout liabilities</t>
  </si>
  <si>
    <t>Non-GAAP variable operating expenses</t>
  </si>
  <si>
    <t xml:space="preserve">                             </t>
  </si>
  <si>
    <t>Note: Quarterly figures in a particular fiscal year may not sum to full fiscal year totals due to rounding.</t>
  </si>
  <si>
    <t>Q4 2022</t>
  </si>
  <si>
    <t>Processing and servicing costs</t>
  </si>
  <si>
    <t>Q1 2023</t>
  </si>
  <si>
    <t xml:space="preserve">DAVE INC. </t>
  </si>
  <si>
    <t>CONDENSED CONSOLIDATED STATEMENTS OF OPERATIONS</t>
  </si>
  <si>
    <t>DAVE INC.</t>
  </si>
  <si>
    <t>Q2 2023</t>
  </si>
  <si>
    <t xml:space="preserve">Provision for credit losses </t>
  </si>
  <si>
    <t>ExtraCash origination and ATM-related costs</t>
  </si>
  <si>
    <t>RECONCILIATION OF OPERATING REVENUES, NET TO NON-GAAP OPERATING REVENUES</t>
  </si>
  <si>
    <t>RECONCILIATION OF OPERATING EXPENSES TO NON-GAAP OPERATING EXPENSES</t>
  </si>
  <si>
    <t>Q3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</si>
</sst>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—&quot;_);_(@_)"/>
    <numFmt numFmtId="165" formatCode="_(* #,##0.0_);_(* \(#,##0.0\);_(* &quot;—&quot;_);_(@_)"/>
    <numFmt numFmtId="166" formatCode="_(* #,##0.0_);_(* \(#,##0.0\);_(* &quot;-&quot;??_);_(@_)"/>
    <numFmt numFmtId="167" formatCode="_(* #,##0_);_(* \(#,##0\);_(* &quot;-&quot;??_);_(@_)"/>
    <numFmt numFmtId="168" formatCode="_(* #,##0.0_);_(* \(#,##0.0\);_(* &quot;-&quot;?_);_(@_)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2"/>
    <xf numFmtId="0" fontId="6" fillId="0" borderId="0" xfId="2" applyAlignment="1">
      <alignment horizont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15" fontId="9" fillId="0" borderId="1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 indent="4"/>
    </xf>
    <xf numFmtId="49" fontId="9" fillId="0" borderId="0" xfId="2" applyNumberFormat="1" applyFont="1" applyAlignment="1">
      <alignment vertical="center" wrapText="1"/>
    </xf>
    <xf numFmtId="0" fontId="8" fillId="0" borderId="0" xfId="2" applyFont="1" applyAlignment="1">
      <alignment horizontal="left" vertical="center" indent="2"/>
    </xf>
    <xf numFmtId="0" fontId="9" fillId="0" borderId="0" xfId="2" applyFont="1" applyAlignment="1">
      <alignment vertical="center"/>
    </xf>
    <xf numFmtId="0" fontId="7" fillId="0" borderId="0" xfId="2" applyFont="1"/>
    <xf numFmtId="0" fontId="0" fillId="0" borderId="0" xfId="0" applyAlignment="1">
      <alignment horizont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vertical="center" wrapText="1" indent="2"/>
    </xf>
    <xf numFmtId="164" fontId="8" fillId="0" borderId="0" xfId="2" applyNumberFormat="1" applyFont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9" fillId="0" borderId="0" xfId="2" applyNumberFormat="1" applyFont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164" fontId="9" fillId="0" borderId="2" xfId="2" applyNumberFormat="1" applyFont="1" applyBorder="1" applyAlignment="1">
      <alignment horizontal="center" vertical="center" wrapText="1"/>
    </xf>
    <xf numFmtId="164" fontId="9" fillId="0" borderId="0" xfId="2" applyNumberFormat="1" applyFont="1" applyAlignment="1">
      <alignment horizontal="center" vertical="center" wrapText="1"/>
    </xf>
    <xf numFmtId="44" fontId="8" fillId="0" borderId="0" xfId="2" applyNumberFormat="1" applyFont="1" applyAlignment="1">
      <alignment horizontal="center" vertical="center" wrapText="1"/>
    </xf>
    <xf numFmtId="37" fontId="8" fillId="0" borderId="0" xfId="2" applyNumberFormat="1" applyFont="1" applyAlignment="1">
      <alignment horizontal="center" vertical="center" wrapText="1"/>
    </xf>
    <xf numFmtId="9" fontId="6" fillId="0" borderId="0" xfId="2" applyNumberFormat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9" fontId="7" fillId="0" borderId="0" xfId="3" applyFont="1" applyFill="1" applyAlignment="1">
      <alignment horizontal="right"/>
    </xf>
    <xf numFmtId="43" fontId="0" fillId="0" borderId="0" xfId="0" applyNumberFormat="1"/>
    <xf numFmtId="0" fontId="3" fillId="0" borderId="0" xfId="2" applyFont="1"/>
    <xf numFmtId="165" fontId="6" fillId="0" borderId="0" xfId="2" applyNumberFormat="1" applyAlignment="1">
      <alignment horizontal="center"/>
    </xf>
    <xf numFmtId="43" fontId="6" fillId="0" borderId="0" xfId="2" applyNumberFormat="1" applyAlignment="1">
      <alignment horizontal="center"/>
    </xf>
    <xf numFmtId="0" fontId="3" fillId="0" borderId="0" xfId="2" applyFont="1" applyAlignment="1">
      <alignment horizontal="left" indent="1"/>
    </xf>
    <xf numFmtId="0" fontId="2" fillId="0" borderId="0" xfId="2" applyFont="1" applyAlignment="1">
      <alignment horizontal="left" indent="1"/>
    </xf>
    <xf numFmtId="9" fontId="0" fillId="0" borderId="0" xfId="0" applyNumberFormat="1"/>
    <xf numFmtId="166" fontId="6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0" fontId="1" fillId="0" borderId="0" xfId="2" applyFont="1"/>
    <xf numFmtId="166" fontId="6" fillId="0" borderId="0" xfId="1" applyNumberFormat="1" applyFont="1"/>
    <xf numFmtId="168" fontId="6" fillId="0" borderId="0" xfId="2" applyNumberFormat="1"/>
    <xf numFmtId="0" fontId="7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6" fillId="0" borderId="0" xfId="2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5" fontId="9" fillId="0" borderId="0" xfId="2" quotePrefix="1" applyNumberFormat="1" applyFont="1" applyAlignment="1">
      <alignment horizontal="center" vertical="center" wrapText="1"/>
    </xf>
    <xf numFmtId="15" fontId="9" fillId="0" borderId="0" xfId="2" applyNumberFormat="1" applyFont="1" applyAlignment="1">
      <alignment horizontal="center" vertical="center" wrapText="1"/>
    </xf>
    <xf numFmtId="43" fontId="9" fillId="0" borderId="0" xfId="1" applyFont="1" applyFill="1" applyBorder="1" applyAlignment="1">
      <alignment horizontal="center" vertical="center" wrapText="1"/>
    </xf>
  </cellXfs>
  <cellStyles count="6">
    <cellStyle name="Comma" xfId="1" builtinId="3"/>
    <cellStyle name="Comma 2" xfId="5" xr:uid="{7F966FC2-F0C8-054B-BA0F-BED65BC69DFE}"/>
    <cellStyle name="Currency 2" xfId="4" xr:uid="{22505DED-6636-684F-A6F5-311D0ADE3109}"/>
    <cellStyle name="Normal" xfId="0" builtinId="0"/>
    <cellStyle name="Normal 2" xfId="2" xr:uid="{51F16DCB-3E4E-464E-ACBA-372E6982E89B}"/>
    <cellStyle name="Percent 2" xfId="3" xr:uid="{3234C1BC-2C21-B241-8CF8-C23E02F78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2678834</xdr:colOff>
      <xdr:row>4</xdr:row>
      <xdr:rowOff>178858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7D90B-CA2F-4956-A69F-1BDFB4E9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70741"/>
          <a:ext cx="2571163" cy="69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C5D2-D7B1-8B46-A85B-DD558B8CAC58}">
  <sheetPr codeName="Sheet2">
    <pageSetUpPr fitToPage="1"/>
  </sheetPr>
  <dimension ref="B1:AB108"/>
  <sheetViews>
    <sheetView showGridLines="0" tabSelected="1" zoomScale="75" zoomScaleNormal="75" zoomScaleSheetLayoutView="75" workbookViewId="0">
      <pane xSplit="2" ySplit="8" topLeftCell="E9" activePane="bottomRight" state="frozen"/>
      <selection pane="topRight" activeCell="C1" sqref="C1"/>
      <selection pane="bottomLeft" activeCell="A9" sqref="A9"/>
      <selection pane="bottomRight"/>
    </sheetView>
  </sheetViews>
  <sheetFormatPr defaultColWidth="9.08203125" defaultRowHeight="15.5" x14ac:dyDescent="0.35"/>
  <cols>
    <col min="1" max="1" width="3.08203125" style="1" customWidth="1"/>
    <col min="2" max="2" width="58.58203125" style="1" customWidth="1"/>
    <col min="3" max="3" width="1.5" style="1" customWidth="1"/>
    <col min="4" max="11" width="10.58203125" style="2" customWidth="1"/>
    <col min="12" max="13" width="12.33203125" style="2" bestFit="1" customWidth="1"/>
    <col min="14" max="18" width="11.5" style="2" customWidth="1"/>
    <col min="19" max="19" width="8.58203125" customWidth="1"/>
    <col min="20" max="24" width="9.08203125" style="1"/>
    <col min="25" max="28" width="9.08203125" style="45"/>
    <col min="29" max="16384" width="9.08203125" style="1"/>
  </cols>
  <sheetData>
    <row r="1" spans="2:24" x14ac:dyDescent="0.35">
      <c r="E1" s="14"/>
      <c r="F1" s="14"/>
      <c r="G1" s="14"/>
      <c r="H1" s="14"/>
      <c r="I1" s="14"/>
    </row>
    <row r="3" spans="2:24" x14ac:dyDescent="0.35"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48"/>
      <c r="N3" s="48"/>
      <c r="O3" s="48"/>
      <c r="P3" s="48"/>
      <c r="Q3" s="48"/>
      <c r="R3" s="48"/>
    </row>
    <row r="4" spans="2:24" ht="15" customHeight="1" x14ac:dyDescent="0.35">
      <c r="B4" s="51" t="s">
        <v>54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48"/>
      <c r="N4" s="48"/>
      <c r="O4" s="48"/>
      <c r="P4" s="48"/>
      <c r="Q4" s="48"/>
      <c r="R4" s="48"/>
    </row>
    <row r="5" spans="2:24" x14ac:dyDescent="0.35">
      <c r="B5" s="53" t="s">
        <v>21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48"/>
      <c r="N5" s="48"/>
      <c r="O5" s="48"/>
      <c r="P5" s="48"/>
      <c r="Q5" s="48"/>
      <c r="R5" s="48"/>
    </row>
    <row r="6" spans="2:24" x14ac:dyDescent="0.35">
      <c r="B6" s="50" t="s">
        <v>22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8"/>
      <c r="N6" s="48"/>
      <c r="O6" s="48"/>
      <c r="P6" s="48"/>
      <c r="Q6" s="48"/>
      <c r="R6" s="48"/>
    </row>
    <row r="7" spans="2:24" ht="15" customHeight="1" x14ac:dyDescent="0.35">
      <c r="B7" s="3"/>
      <c r="C7" s="3"/>
      <c r="D7" s="52"/>
      <c r="E7" s="52"/>
      <c r="F7" s="52"/>
      <c r="G7" s="52"/>
      <c r="H7" s="52"/>
      <c r="I7" s="52"/>
      <c r="J7" s="52"/>
      <c r="K7" s="52"/>
      <c r="S7" s="2"/>
    </row>
    <row r="8" spans="2:24" x14ac:dyDescent="0.35">
      <c r="B8" s="3"/>
      <c r="C8" s="3"/>
      <c r="D8" s="5" t="s">
        <v>0</v>
      </c>
      <c r="E8" s="5" t="s">
        <v>1</v>
      </c>
      <c r="F8" s="5" t="s">
        <v>2</v>
      </c>
      <c r="G8" s="5" t="s">
        <v>3</v>
      </c>
      <c r="H8" s="5" t="s">
        <v>30</v>
      </c>
      <c r="I8" s="5" t="s">
        <v>31</v>
      </c>
      <c r="J8" s="5" t="s">
        <v>32</v>
      </c>
      <c r="K8" s="5" t="s">
        <v>33</v>
      </c>
      <c r="L8" s="5" t="s">
        <v>34</v>
      </c>
      <c r="M8" s="5" t="s">
        <v>43</v>
      </c>
      <c r="N8" s="5" t="s">
        <v>44</v>
      </c>
      <c r="O8" s="5" t="s">
        <v>50</v>
      </c>
      <c r="P8" s="5" t="s">
        <v>52</v>
      </c>
      <c r="Q8" s="5" t="s">
        <v>56</v>
      </c>
      <c r="R8" s="5" t="s">
        <v>61</v>
      </c>
    </row>
    <row r="9" spans="2:24" x14ac:dyDescent="0.35">
      <c r="B9" s="3"/>
      <c r="C9" s="3"/>
      <c r="D9" s="6"/>
      <c r="E9" s="6"/>
      <c r="F9" s="6"/>
      <c r="G9" s="4"/>
      <c r="H9" s="6"/>
      <c r="I9" s="6"/>
      <c r="J9" s="6"/>
      <c r="K9" s="4"/>
      <c r="L9" s="4"/>
      <c r="M9" s="6"/>
      <c r="N9" s="6"/>
      <c r="O9" s="6"/>
      <c r="P9" s="6"/>
      <c r="Q9" s="6"/>
      <c r="R9" s="6"/>
    </row>
    <row r="10" spans="2:24" x14ac:dyDescent="0.35">
      <c r="B10" s="7" t="s">
        <v>4</v>
      </c>
      <c r="C10" s="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24" x14ac:dyDescent="0.35">
      <c r="B11" s="8" t="s">
        <v>5</v>
      </c>
      <c r="C11" s="3"/>
      <c r="D11" s="19">
        <v>30.1</v>
      </c>
      <c r="E11" s="19">
        <v>23.7</v>
      </c>
      <c r="F11" s="19">
        <v>31.7</v>
      </c>
      <c r="G11" s="19">
        <v>35.1</v>
      </c>
      <c r="H11" s="19">
        <v>32.4</v>
      </c>
      <c r="I11" s="19">
        <v>34.4</v>
      </c>
      <c r="J11" s="19">
        <v>37.4</v>
      </c>
      <c r="K11" s="19">
        <v>38</v>
      </c>
      <c r="L11" s="19">
        <v>39.299999999999997</v>
      </c>
      <c r="M11" s="19">
        <v>43</v>
      </c>
      <c r="N11" s="19">
        <v>52.8</v>
      </c>
      <c r="O11" s="19">
        <v>53.8</v>
      </c>
      <c r="P11" s="19">
        <v>52.6</v>
      </c>
      <c r="Q11" s="19">
        <v>55</v>
      </c>
      <c r="R11" s="19">
        <v>59.2</v>
      </c>
      <c r="U11" s="45"/>
      <c r="V11" s="46"/>
      <c r="W11" s="45"/>
      <c r="X11" s="45"/>
    </row>
    <row r="12" spans="2:24" x14ac:dyDescent="0.35">
      <c r="B12" s="8" t="s">
        <v>6</v>
      </c>
      <c r="C12" s="3"/>
      <c r="D12" s="20">
        <v>0.4</v>
      </c>
      <c r="E12" s="20">
        <v>0.1</v>
      </c>
      <c r="F12" s="20">
        <v>0.3</v>
      </c>
      <c r="G12" s="20">
        <v>0.4</v>
      </c>
      <c r="H12" s="20">
        <v>2</v>
      </c>
      <c r="I12" s="20">
        <v>2.8</v>
      </c>
      <c r="J12" s="20">
        <v>2.8</v>
      </c>
      <c r="K12" s="20">
        <v>3.2</v>
      </c>
      <c r="L12" s="20">
        <v>3.3</v>
      </c>
      <c r="M12" s="20">
        <v>2.8</v>
      </c>
      <c r="N12" s="20">
        <v>4</v>
      </c>
      <c r="O12" s="20">
        <v>5.8000000000000007</v>
      </c>
      <c r="P12" s="20">
        <v>6.3000000000000007</v>
      </c>
      <c r="Q12" s="20">
        <v>6.2</v>
      </c>
      <c r="R12" s="20">
        <v>6.6</v>
      </c>
      <c r="S12" s="35"/>
      <c r="U12" s="45"/>
      <c r="V12" s="46"/>
      <c r="W12" s="45"/>
      <c r="X12" s="45"/>
    </row>
    <row r="13" spans="2:24" x14ac:dyDescent="0.35">
      <c r="B13" s="9" t="s">
        <v>7</v>
      </c>
      <c r="C13" s="3"/>
      <c r="D13" s="21">
        <f>SUM(D11:D12)</f>
        <v>30.5</v>
      </c>
      <c r="E13" s="21">
        <f t="shared" ref="E13:R13" si="0">SUM(E11:E12)</f>
        <v>23.8</v>
      </c>
      <c r="F13" s="21">
        <f t="shared" si="0"/>
        <v>32</v>
      </c>
      <c r="G13" s="21">
        <f t="shared" si="0"/>
        <v>35.5</v>
      </c>
      <c r="H13" s="21">
        <f t="shared" si="0"/>
        <v>34.4</v>
      </c>
      <c r="I13" s="21">
        <f t="shared" si="0"/>
        <v>37.199999999999996</v>
      </c>
      <c r="J13" s="21">
        <f t="shared" si="0"/>
        <v>40.199999999999996</v>
      </c>
      <c r="K13" s="21">
        <f t="shared" si="0"/>
        <v>41.2</v>
      </c>
      <c r="L13" s="21">
        <f t="shared" si="0"/>
        <v>42.599999999999994</v>
      </c>
      <c r="M13" s="21">
        <f t="shared" si="0"/>
        <v>45.8</v>
      </c>
      <c r="N13" s="21">
        <f t="shared" si="0"/>
        <v>56.8</v>
      </c>
      <c r="O13" s="21">
        <f t="shared" si="0"/>
        <v>59.599999999999994</v>
      </c>
      <c r="P13" s="21">
        <f t="shared" si="0"/>
        <v>58.900000000000006</v>
      </c>
      <c r="Q13" s="21">
        <f t="shared" si="0"/>
        <v>61.2</v>
      </c>
      <c r="R13" s="21">
        <f t="shared" si="0"/>
        <v>65.8</v>
      </c>
      <c r="U13" s="45"/>
      <c r="V13" s="46"/>
      <c r="W13" s="45"/>
      <c r="X13" s="45"/>
    </row>
    <row r="14" spans="2:24" x14ac:dyDescent="0.35">
      <c r="B14" s="7" t="s">
        <v>8</v>
      </c>
      <c r="C14" s="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41"/>
      <c r="O14" s="41"/>
      <c r="P14" s="41"/>
      <c r="Q14" s="41"/>
      <c r="R14" s="41"/>
      <c r="U14" s="45"/>
      <c r="V14" s="46"/>
      <c r="W14" s="45"/>
      <c r="X14" s="45"/>
    </row>
    <row r="15" spans="2:24" x14ac:dyDescent="0.35">
      <c r="B15" s="8" t="s">
        <v>57</v>
      </c>
      <c r="C15" s="3"/>
      <c r="D15" s="22">
        <v>3.7</v>
      </c>
      <c r="E15" s="22">
        <v>2.9</v>
      </c>
      <c r="F15" s="22">
        <v>7.7</v>
      </c>
      <c r="G15" s="22">
        <v>11.2</v>
      </c>
      <c r="H15" s="22">
        <v>3.5</v>
      </c>
      <c r="I15" s="22">
        <v>7.4</v>
      </c>
      <c r="J15" s="22">
        <v>10.8</v>
      </c>
      <c r="K15" s="22">
        <v>10.5</v>
      </c>
      <c r="L15" s="22">
        <v>13.8</v>
      </c>
      <c r="M15" s="22">
        <v>13.9</v>
      </c>
      <c r="N15" s="22">
        <v>18.399999999999999</v>
      </c>
      <c r="O15" s="22">
        <v>20.199999999999996</v>
      </c>
      <c r="P15" s="22">
        <v>12</v>
      </c>
      <c r="Q15" s="22">
        <v>15.9</v>
      </c>
      <c r="R15" s="22">
        <v>16</v>
      </c>
      <c r="U15" s="45"/>
      <c r="V15" s="46"/>
      <c r="W15" s="45"/>
      <c r="X15" s="45"/>
    </row>
    <row r="16" spans="2:24" x14ac:dyDescent="0.35">
      <c r="B16" s="8" t="s">
        <v>51</v>
      </c>
      <c r="C16" s="3"/>
      <c r="D16" s="22">
        <v>5.8</v>
      </c>
      <c r="E16" s="22">
        <v>4.4000000000000004</v>
      </c>
      <c r="F16" s="22">
        <v>5.5</v>
      </c>
      <c r="G16" s="22">
        <v>5.9</v>
      </c>
      <c r="H16" s="22">
        <v>5.2</v>
      </c>
      <c r="I16" s="22">
        <v>5.5</v>
      </c>
      <c r="J16" s="22">
        <v>6.3</v>
      </c>
      <c r="K16" s="22">
        <v>6.5</v>
      </c>
      <c r="L16" s="22">
        <v>6.5</v>
      </c>
      <c r="M16" s="22">
        <v>7.6</v>
      </c>
      <c r="N16" s="22">
        <v>9.5</v>
      </c>
      <c r="O16" s="22">
        <v>8.2999999999999972</v>
      </c>
      <c r="P16" s="22">
        <v>7.1</v>
      </c>
      <c r="Q16" s="22">
        <v>7.2</v>
      </c>
      <c r="R16" s="22">
        <v>7.1</v>
      </c>
      <c r="U16" s="45"/>
      <c r="V16" s="46"/>
      <c r="W16" s="45"/>
      <c r="X16" s="45"/>
    </row>
    <row r="17" spans="2:24" x14ac:dyDescent="0.35">
      <c r="B17" s="8" t="s">
        <v>9</v>
      </c>
      <c r="C17" s="3"/>
      <c r="D17" s="22">
        <v>8.1</v>
      </c>
      <c r="E17" s="22">
        <v>3.9</v>
      </c>
      <c r="F17" s="22">
        <v>10.7</v>
      </c>
      <c r="G17" s="22">
        <v>15.3</v>
      </c>
      <c r="H17" s="22">
        <v>14</v>
      </c>
      <c r="I17" s="22">
        <v>11.9</v>
      </c>
      <c r="J17" s="22">
        <v>13</v>
      </c>
      <c r="K17" s="22">
        <v>12.6</v>
      </c>
      <c r="L17" s="22">
        <v>12.2</v>
      </c>
      <c r="M17" s="22">
        <v>20.8</v>
      </c>
      <c r="N17" s="22">
        <v>24.1</v>
      </c>
      <c r="O17" s="22">
        <v>11.899999999999999</v>
      </c>
      <c r="P17" s="22">
        <v>9.4</v>
      </c>
      <c r="Q17" s="22">
        <v>15</v>
      </c>
      <c r="R17" s="22">
        <v>13.9</v>
      </c>
      <c r="U17" s="45"/>
      <c r="V17" s="46"/>
      <c r="W17" s="45"/>
      <c r="X17" s="45"/>
    </row>
    <row r="18" spans="2:24" x14ac:dyDescent="0.35">
      <c r="B18" s="8" t="s">
        <v>10</v>
      </c>
      <c r="C18" s="3"/>
      <c r="D18" s="22">
        <v>4.2</v>
      </c>
      <c r="E18" s="22">
        <v>5.0999999999999996</v>
      </c>
      <c r="F18" s="22">
        <v>5.6</v>
      </c>
      <c r="G18" s="22">
        <v>7.3</v>
      </c>
      <c r="H18" s="22">
        <v>9.4</v>
      </c>
      <c r="I18" s="22">
        <v>9.9</v>
      </c>
      <c r="J18" s="22">
        <v>15.3</v>
      </c>
      <c r="K18" s="22">
        <v>14.9</v>
      </c>
      <c r="L18" s="22">
        <v>17.899999999999999</v>
      </c>
      <c r="M18" s="22">
        <v>39.1</v>
      </c>
      <c r="N18" s="22">
        <v>24.3</v>
      </c>
      <c r="O18" s="22">
        <v>22.100000000000009</v>
      </c>
      <c r="P18" s="22">
        <v>24.4</v>
      </c>
      <c r="Q18" s="22">
        <v>23.9</v>
      </c>
      <c r="R18" s="22">
        <v>23.1</v>
      </c>
      <c r="U18" s="45"/>
      <c r="V18" s="46"/>
      <c r="W18" s="45"/>
      <c r="X18" s="45"/>
    </row>
    <row r="19" spans="2:24" x14ac:dyDescent="0.35">
      <c r="B19" s="8" t="s">
        <v>13</v>
      </c>
      <c r="C19" s="3"/>
      <c r="D19" s="20">
        <v>2.6</v>
      </c>
      <c r="E19" s="20">
        <v>3.3</v>
      </c>
      <c r="F19" s="20">
        <v>4.0999999999999996</v>
      </c>
      <c r="G19" s="20">
        <v>5.8</v>
      </c>
      <c r="H19" s="20">
        <v>12.6</v>
      </c>
      <c r="I19" s="20">
        <v>8.9</v>
      </c>
      <c r="J19" s="20">
        <v>10.4</v>
      </c>
      <c r="K19" s="20">
        <v>11.3</v>
      </c>
      <c r="L19" s="20">
        <v>14.8</v>
      </c>
      <c r="M19" s="20">
        <v>17.399999999999999</v>
      </c>
      <c r="N19" s="20">
        <v>18.399999999999999</v>
      </c>
      <c r="O19" s="20">
        <v>17.999999999999993</v>
      </c>
      <c r="P19" s="20">
        <v>18.5</v>
      </c>
      <c r="Q19" s="20">
        <v>20.200000000000003</v>
      </c>
      <c r="R19" s="20">
        <v>16.3</v>
      </c>
      <c r="U19" s="45"/>
      <c r="V19" s="46"/>
      <c r="W19" s="45"/>
      <c r="X19" s="45"/>
    </row>
    <row r="20" spans="2:24" x14ac:dyDescent="0.35">
      <c r="B20" s="9" t="s">
        <v>11</v>
      </c>
      <c r="C20" s="3"/>
      <c r="D20" s="23">
        <f t="shared" ref="D20:M20" si="1">SUM(D15:D19)</f>
        <v>24.400000000000002</v>
      </c>
      <c r="E20" s="23">
        <f t="shared" si="1"/>
        <v>19.600000000000001</v>
      </c>
      <c r="F20" s="23">
        <f t="shared" si="1"/>
        <v>33.6</v>
      </c>
      <c r="G20" s="23">
        <f t="shared" si="1"/>
        <v>45.5</v>
      </c>
      <c r="H20" s="23">
        <f t="shared" si="1"/>
        <v>44.7</v>
      </c>
      <c r="I20" s="23">
        <f t="shared" si="1"/>
        <v>43.6</v>
      </c>
      <c r="J20" s="23">
        <f t="shared" si="1"/>
        <v>55.800000000000004</v>
      </c>
      <c r="K20" s="23">
        <f t="shared" si="1"/>
        <v>55.8</v>
      </c>
      <c r="L20" s="23">
        <f t="shared" si="1"/>
        <v>65.2</v>
      </c>
      <c r="M20" s="23">
        <f t="shared" si="1"/>
        <v>98.800000000000011</v>
      </c>
      <c r="N20" s="23">
        <f>SUM(N15:N19)</f>
        <v>94.699999999999989</v>
      </c>
      <c r="O20" s="23">
        <f t="shared" ref="O20:R20" si="2">SUM(O15:O19)</f>
        <v>80.5</v>
      </c>
      <c r="P20" s="23">
        <f t="shared" si="2"/>
        <v>71.400000000000006</v>
      </c>
      <c r="Q20" s="23">
        <f t="shared" si="2"/>
        <v>82.2</v>
      </c>
      <c r="R20" s="23">
        <f t="shared" si="2"/>
        <v>76.400000000000006</v>
      </c>
      <c r="U20" s="45"/>
      <c r="V20" s="46"/>
      <c r="W20" s="45"/>
      <c r="X20" s="45"/>
    </row>
    <row r="21" spans="2:24" x14ac:dyDescent="0.35">
      <c r="B21" s="7" t="s">
        <v>14</v>
      </c>
      <c r="C21" s="3"/>
      <c r="D21" s="22"/>
      <c r="E21" s="22"/>
      <c r="F21" s="22"/>
      <c r="G21" s="22"/>
      <c r="H21" s="22"/>
      <c r="I21" s="22"/>
      <c r="J21" s="22"/>
      <c r="K21" s="22"/>
      <c r="L21" s="22"/>
      <c r="M21"/>
      <c r="N21"/>
      <c r="O21"/>
      <c r="P21"/>
      <c r="Q21"/>
      <c r="R21"/>
      <c r="U21" s="45"/>
      <c r="V21" s="46"/>
      <c r="W21" s="45"/>
      <c r="X21" s="45"/>
    </row>
    <row r="22" spans="2:24" x14ac:dyDescent="0.35">
      <c r="B22" s="8" t="s">
        <v>15</v>
      </c>
      <c r="C22" s="3"/>
      <c r="D22" s="22">
        <v>-0.2</v>
      </c>
      <c r="E22" s="22">
        <v>-0.1</v>
      </c>
      <c r="F22" s="22">
        <v>-0.1</v>
      </c>
      <c r="G22" s="22">
        <v>0</v>
      </c>
      <c r="H22" s="22">
        <v>0.1</v>
      </c>
      <c r="I22" s="22">
        <v>0.4</v>
      </c>
      <c r="J22" s="22">
        <v>0.29999999999999993</v>
      </c>
      <c r="K22" s="22">
        <v>1.4000000000000001</v>
      </c>
      <c r="L22" s="22">
        <v>1.5</v>
      </c>
      <c r="M22" s="22">
        <v>1.6</v>
      </c>
      <c r="N22" s="22">
        <v>1.3</v>
      </c>
      <c r="O22" s="22">
        <v>1.7999999999999998</v>
      </c>
      <c r="P22" s="22">
        <v>1.5999999999999999</v>
      </c>
      <c r="Q22" s="22">
        <v>1.4</v>
      </c>
      <c r="R22" s="22">
        <v>1.7</v>
      </c>
      <c r="U22" s="45"/>
      <c r="V22" s="46"/>
      <c r="W22" s="45"/>
      <c r="X22" s="45"/>
    </row>
    <row r="23" spans="2:24" x14ac:dyDescent="0.35">
      <c r="B23" s="8" t="s">
        <v>16</v>
      </c>
      <c r="C23" s="3"/>
      <c r="D23" s="22">
        <v>0</v>
      </c>
      <c r="E23" s="22">
        <v>0</v>
      </c>
      <c r="F23" s="22">
        <v>0.9</v>
      </c>
      <c r="G23" s="22">
        <v>3.6</v>
      </c>
      <c r="H23" s="22">
        <v>0.4</v>
      </c>
      <c r="I23" s="22">
        <v>0.2</v>
      </c>
      <c r="J23" s="22">
        <v>0.4</v>
      </c>
      <c r="K23" s="22">
        <v>0.7</v>
      </c>
      <c r="L23" s="22">
        <v>0</v>
      </c>
      <c r="M23" s="22">
        <v>0</v>
      </c>
      <c r="N23" s="22">
        <v>6.8</v>
      </c>
      <c r="O23" s="22">
        <v>-0.5</v>
      </c>
      <c r="P23" s="22">
        <v>0</v>
      </c>
      <c r="Q23" s="22">
        <v>0</v>
      </c>
      <c r="R23" s="22">
        <v>0</v>
      </c>
      <c r="U23" s="45"/>
      <c r="V23" s="46"/>
      <c r="W23" s="45"/>
      <c r="X23" s="45"/>
    </row>
    <row r="24" spans="2:24" x14ac:dyDescent="0.35">
      <c r="B24" s="8" t="s">
        <v>17</v>
      </c>
      <c r="C24" s="3"/>
      <c r="D24" s="22">
        <v>0</v>
      </c>
      <c r="E24" s="22">
        <v>0</v>
      </c>
      <c r="F24" s="22">
        <v>1.3</v>
      </c>
      <c r="G24" s="22">
        <v>0.1</v>
      </c>
      <c r="H24" s="22">
        <v>0.1</v>
      </c>
      <c r="I24" s="22">
        <v>0.1</v>
      </c>
      <c r="J24" s="22">
        <v>0.1</v>
      </c>
      <c r="K24" s="22">
        <v>0</v>
      </c>
      <c r="L24" s="22">
        <v>1</v>
      </c>
      <c r="M24" s="22">
        <v>1.9</v>
      </c>
      <c r="N24" s="22">
        <v>2.2000000000000002</v>
      </c>
      <c r="O24" s="22">
        <v>-0.5</v>
      </c>
      <c r="P24" s="22">
        <v>0</v>
      </c>
      <c r="Q24" s="22">
        <v>0</v>
      </c>
      <c r="R24" s="22">
        <v>0</v>
      </c>
      <c r="U24" s="45"/>
      <c r="V24" s="46"/>
      <c r="W24" s="45"/>
      <c r="X24" s="45"/>
    </row>
    <row r="25" spans="2:24" x14ac:dyDescent="0.35">
      <c r="B25" s="8" t="s">
        <v>45</v>
      </c>
      <c r="C25" s="3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-4.3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U25" s="45"/>
      <c r="V25" s="46"/>
      <c r="W25" s="45"/>
      <c r="X25" s="45"/>
    </row>
    <row r="26" spans="2:24" x14ac:dyDescent="0.35">
      <c r="B26" s="8" t="s">
        <v>46</v>
      </c>
      <c r="C26" s="3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-2</v>
      </c>
      <c r="M26" s="22">
        <v>-7.6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U26" s="45"/>
      <c r="V26" s="46"/>
      <c r="W26" s="45"/>
      <c r="X26" s="45"/>
    </row>
    <row r="27" spans="2:24" x14ac:dyDescent="0.35">
      <c r="B27" s="8" t="s">
        <v>18</v>
      </c>
      <c r="C27" s="3"/>
      <c r="D27" s="22">
        <v>0</v>
      </c>
      <c r="E27" s="22">
        <v>0</v>
      </c>
      <c r="F27" s="22">
        <v>0</v>
      </c>
      <c r="G27" s="22">
        <v>0</v>
      </c>
      <c r="H27" s="22">
        <v>-17.100000000000001</v>
      </c>
      <c r="I27" s="22">
        <v>-6.9</v>
      </c>
      <c r="J27" s="22">
        <v>-9.1</v>
      </c>
      <c r="K27" s="22">
        <v>-1.7</v>
      </c>
      <c r="L27" s="22">
        <v>5.6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U27" s="45"/>
      <c r="V27" s="46"/>
      <c r="W27" s="45"/>
      <c r="X27" s="45"/>
    </row>
    <row r="28" spans="2:24" x14ac:dyDescent="0.35">
      <c r="B28" s="8" t="s">
        <v>19</v>
      </c>
      <c r="C28" s="3"/>
      <c r="D28" s="20">
        <v>0</v>
      </c>
      <c r="E28" s="20">
        <v>0</v>
      </c>
      <c r="F28" s="20">
        <v>0</v>
      </c>
      <c r="G28" s="20">
        <v>0</v>
      </c>
      <c r="H28" s="20">
        <v>2.2000000000000002</v>
      </c>
      <c r="I28" s="20">
        <v>0.7</v>
      </c>
      <c r="J28" s="20">
        <v>0.6</v>
      </c>
      <c r="K28" s="20">
        <v>0.1</v>
      </c>
      <c r="L28" s="20">
        <v>4.0999999999999996</v>
      </c>
      <c r="M28" s="20">
        <v>-17.5</v>
      </c>
      <c r="N28" s="20">
        <v>-0.7</v>
      </c>
      <c r="O28" s="20">
        <v>-9.9999999999999645E-2</v>
      </c>
      <c r="P28" s="20">
        <v>-0.1</v>
      </c>
      <c r="Q28" s="20">
        <v>0.2</v>
      </c>
      <c r="R28" s="20">
        <v>-0.2</v>
      </c>
      <c r="T28" s="44"/>
      <c r="U28" s="45"/>
      <c r="V28" s="46"/>
      <c r="W28" s="45"/>
      <c r="X28" s="45"/>
    </row>
    <row r="29" spans="2:24" x14ac:dyDescent="0.35">
      <c r="B29" s="9" t="s">
        <v>20</v>
      </c>
      <c r="C29" s="3"/>
      <c r="D29" s="23">
        <f t="shared" ref="D29:Q29" si="3">SUM(D22:D28)</f>
        <v>-0.2</v>
      </c>
      <c r="E29" s="23">
        <f t="shared" si="3"/>
        <v>-0.1</v>
      </c>
      <c r="F29" s="23">
        <f t="shared" si="3"/>
        <v>2.1</v>
      </c>
      <c r="G29" s="23">
        <f t="shared" si="3"/>
        <v>3.7</v>
      </c>
      <c r="H29" s="23">
        <f t="shared" si="3"/>
        <v>-14.3</v>
      </c>
      <c r="I29" s="23">
        <f t="shared" si="3"/>
        <v>-5.5</v>
      </c>
      <c r="J29" s="23">
        <f t="shared" si="3"/>
        <v>-7.6999999999999993</v>
      </c>
      <c r="K29" s="23">
        <f t="shared" si="3"/>
        <v>0.50000000000000011</v>
      </c>
      <c r="L29" s="23">
        <f t="shared" si="3"/>
        <v>10.199999999999999</v>
      </c>
      <c r="M29" s="23">
        <f t="shared" si="3"/>
        <v>-25.9</v>
      </c>
      <c r="N29" s="23">
        <f t="shared" si="3"/>
        <v>9.6000000000000014</v>
      </c>
      <c r="O29" s="23">
        <f t="shared" si="3"/>
        <v>0.70000000000000018</v>
      </c>
      <c r="P29" s="23">
        <f t="shared" si="3"/>
        <v>1.4999999999999998</v>
      </c>
      <c r="Q29" s="23">
        <f t="shared" si="3"/>
        <v>1.5999999999999999</v>
      </c>
      <c r="R29" s="23">
        <f>SUM(R22:R28)</f>
        <v>1.5</v>
      </c>
      <c r="U29" s="45"/>
      <c r="V29" s="46"/>
      <c r="W29" s="45"/>
      <c r="X29" s="45"/>
    </row>
    <row r="30" spans="2:24" x14ac:dyDescent="0.35">
      <c r="B30" s="7" t="s">
        <v>42</v>
      </c>
      <c r="C30" s="3"/>
      <c r="D30" s="23">
        <f t="shared" ref="D30:Q30" si="4">+D13-D20-D29</f>
        <v>6.299999999999998</v>
      </c>
      <c r="E30" s="23">
        <f t="shared" si="4"/>
        <v>4.2999999999999989</v>
      </c>
      <c r="F30" s="23">
        <f t="shared" si="4"/>
        <v>-3.7000000000000015</v>
      </c>
      <c r="G30" s="23">
        <f t="shared" si="4"/>
        <v>-13.7</v>
      </c>
      <c r="H30" s="23">
        <f t="shared" si="4"/>
        <v>3.9999999999999964</v>
      </c>
      <c r="I30" s="23">
        <f t="shared" si="4"/>
        <v>-0.90000000000000568</v>
      </c>
      <c r="J30" s="23">
        <f t="shared" si="4"/>
        <v>-7.9000000000000092</v>
      </c>
      <c r="K30" s="23">
        <f t="shared" si="4"/>
        <v>-15.099999999999994</v>
      </c>
      <c r="L30" s="23">
        <f t="shared" si="4"/>
        <v>-32.800000000000011</v>
      </c>
      <c r="M30" s="23">
        <f t="shared" si="4"/>
        <v>-27.100000000000016</v>
      </c>
      <c r="N30" s="23">
        <f t="shared" si="4"/>
        <v>-47.499999999999993</v>
      </c>
      <c r="O30" s="23">
        <f t="shared" si="4"/>
        <v>-21.600000000000005</v>
      </c>
      <c r="P30" s="23">
        <f t="shared" si="4"/>
        <v>-14</v>
      </c>
      <c r="Q30" s="23">
        <f t="shared" si="4"/>
        <v>-22.6</v>
      </c>
      <c r="R30" s="23">
        <f>+R13-R20-R29</f>
        <v>-12.100000000000009</v>
      </c>
      <c r="S30" s="35"/>
      <c r="U30" s="45"/>
      <c r="V30" s="46"/>
      <c r="W30" s="45"/>
      <c r="X30" s="45"/>
    </row>
    <row r="31" spans="2:24" x14ac:dyDescent="0.35">
      <c r="B31" s="8" t="s">
        <v>41</v>
      </c>
      <c r="C31" s="3"/>
      <c r="D31" s="20">
        <v>2.4</v>
      </c>
      <c r="E31" s="20">
        <v>-2.2999999999999998</v>
      </c>
      <c r="F31" s="20">
        <v>-20.9</v>
      </c>
      <c r="G31" s="20">
        <v>20.9</v>
      </c>
      <c r="H31" s="20">
        <v>0</v>
      </c>
      <c r="I31" s="20">
        <v>0</v>
      </c>
      <c r="J31" s="20">
        <v>0</v>
      </c>
      <c r="K31" s="20">
        <v>0.1</v>
      </c>
      <c r="L31" s="20">
        <v>0</v>
      </c>
      <c r="M31" s="20">
        <v>0</v>
      </c>
      <c r="N31" s="20">
        <v>0</v>
      </c>
      <c r="O31" s="20">
        <v>-0.1</v>
      </c>
      <c r="P31" s="20">
        <v>0</v>
      </c>
      <c r="Q31" s="20">
        <v>0</v>
      </c>
      <c r="R31" s="20">
        <v>0</v>
      </c>
      <c r="U31" s="45"/>
      <c r="V31" s="46"/>
      <c r="W31" s="45"/>
      <c r="X31" s="45"/>
    </row>
    <row r="32" spans="2:24" ht="16" thickBot="1" x14ac:dyDescent="0.4">
      <c r="B32" s="7" t="s">
        <v>38</v>
      </c>
      <c r="C32" s="3"/>
      <c r="D32" s="24">
        <f t="shared" ref="D32:Q32" si="5">+D30-D31</f>
        <v>3.8999999999999981</v>
      </c>
      <c r="E32" s="24">
        <f t="shared" si="5"/>
        <v>6.5999999999999988</v>
      </c>
      <c r="F32" s="24">
        <f t="shared" si="5"/>
        <v>17.199999999999996</v>
      </c>
      <c r="G32" s="24">
        <f t="shared" si="5"/>
        <v>-34.599999999999994</v>
      </c>
      <c r="H32" s="24">
        <f t="shared" si="5"/>
        <v>3.9999999999999964</v>
      </c>
      <c r="I32" s="24">
        <f t="shared" si="5"/>
        <v>-0.90000000000000568</v>
      </c>
      <c r="J32" s="24">
        <f t="shared" si="5"/>
        <v>-7.9000000000000092</v>
      </c>
      <c r="K32" s="24">
        <f t="shared" si="5"/>
        <v>-15.199999999999994</v>
      </c>
      <c r="L32" s="24">
        <f t="shared" si="5"/>
        <v>-32.800000000000011</v>
      </c>
      <c r="M32" s="24">
        <f t="shared" si="5"/>
        <v>-27.100000000000016</v>
      </c>
      <c r="N32" s="24">
        <f t="shared" si="5"/>
        <v>-47.499999999999993</v>
      </c>
      <c r="O32" s="24">
        <f t="shared" si="5"/>
        <v>-21.500000000000004</v>
      </c>
      <c r="P32" s="24">
        <f t="shared" si="5"/>
        <v>-14</v>
      </c>
      <c r="Q32" s="24">
        <f t="shared" si="5"/>
        <v>-22.6</v>
      </c>
      <c r="R32" s="24">
        <f>+R30-R31</f>
        <v>-12.100000000000009</v>
      </c>
      <c r="U32" s="45"/>
      <c r="V32" s="46"/>
      <c r="W32" s="45"/>
      <c r="X32" s="45"/>
    </row>
    <row r="33" spans="2:18" ht="16" thickTop="1" x14ac:dyDescent="0.35">
      <c r="B33" s="7"/>
      <c r="C33" s="3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2:18" x14ac:dyDescent="0.35">
      <c r="B34" s="7"/>
      <c r="C34" s="3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2:18" x14ac:dyDescent="0.35">
      <c r="B35" s="3"/>
      <c r="C35" s="3"/>
      <c r="D35" s="25"/>
      <c r="E35" s="25"/>
      <c r="F35" s="25"/>
      <c r="G35" s="25"/>
      <c r="H35" s="25"/>
      <c r="I35" s="25"/>
      <c r="J35" s="25"/>
      <c r="K35" s="25"/>
      <c r="L35" s="26"/>
      <c r="M35" s="26"/>
      <c r="N35" s="26"/>
    </row>
    <row r="36" spans="2:18" x14ac:dyDescent="0.35">
      <c r="B36" s="3"/>
      <c r="C36" s="3"/>
      <c r="D36" s="25"/>
      <c r="E36" s="25"/>
      <c r="F36" s="25"/>
      <c r="G36" s="25"/>
      <c r="H36" s="25"/>
      <c r="I36" s="25"/>
      <c r="J36" s="25"/>
      <c r="K36" s="25"/>
      <c r="L36" s="26"/>
      <c r="M36" s="26"/>
      <c r="N36" s="26"/>
    </row>
    <row r="37" spans="2:18" x14ac:dyDescent="0.35">
      <c r="B37" s="7"/>
      <c r="C37" s="3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2:18" x14ac:dyDescent="0.35">
      <c r="B38" s="3"/>
      <c r="C38" s="3"/>
      <c r="D38" s="25"/>
      <c r="E38" s="25"/>
      <c r="F38" s="25"/>
      <c r="G38" s="25"/>
      <c r="H38" s="25"/>
      <c r="I38" s="25"/>
      <c r="J38" s="25"/>
      <c r="K38" s="25"/>
      <c r="L38" s="27"/>
      <c r="M38" s="27"/>
      <c r="N38" s="27"/>
    </row>
    <row r="39" spans="2:18" x14ac:dyDescent="0.35">
      <c r="B39" s="3"/>
      <c r="C39" s="3"/>
      <c r="D39" s="25"/>
      <c r="E39" s="25"/>
      <c r="F39" s="25"/>
      <c r="G39" s="25"/>
      <c r="H39" s="25"/>
      <c r="I39" s="25"/>
      <c r="J39" s="25"/>
      <c r="K39" s="25"/>
      <c r="L39" s="27"/>
      <c r="M39" s="27"/>
      <c r="N39" s="27"/>
    </row>
    <row r="40" spans="2:18" x14ac:dyDescent="0.35">
      <c r="B40" s="7"/>
      <c r="C40" s="3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2:18" x14ac:dyDescent="0.35">
      <c r="B41" s="7" t="s">
        <v>48</v>
      </c>
      <c r="C41" s="3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2:18" x14ac:dyDescent="0.35">
      <c r="B42" s="51" t="s">
        <v>55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48"/>
      <c r="N42" s="48"/>
      <c r="O42" s="48"/>
      <c r="P42" s="48"/>
      <c r="Q42" s="48"/>
      <c r="R42" s="48"/>
    </row>
    <row r="43" spans="2:18" x14ac:dyDescent="0.35">
      <c r="B43" s="51" t="s">
        <v>59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48"/>
      <c r="N43" s="48"/>
      <c r="O43" s="48"/>
      <c r="P43" s="48"/>
      <c r="Q43" s="48"/>
      <c r="R43" s="48"/>
    </row>
    <row r="44" spans="2:18" x14ac:dyDescent="0.35">
      <c r="B44" s="50" t="s">
        <v>21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48"/>
      <c r="N44" s="48"/>
      <c r="O44" s="48"/>
      <c r="P44" s="48"/>
      <c r="Q44" s="48"/>
      <c r="R44" s="48"/>
    </row>
    <row r="45" spans="2:18" x14ac:dyDescent="0.35">
      <c r="B45" s="50" t="s">
        <v>22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48"/>
      <c r="N45" s="48"/>
      <c r="O45" s="48"/>
      <c r="P45" s="48"/>
      <c r="Q45" s="48"/>
      <c r="R45" s="48"/>
    </row>
    <row r="46" spans="2:18" x14ac:dyDescent="0.35">
      <c r="B46" s="3"/>
      <c r="C46" s="3"/>
      <c r="D46" s="55"/>
      <c r="E46" s="56"/>
      <c r="F46" s="57"/>
      <c r="G46" s="57"/>
      <c r="H46" s="55"/>
      <c r="I46" s="56"/>
      <c r="J46" s="57"/>
      <c r="K46" s="57"/>
    </row>
    <row r="47" spans="2:18" x14ac:dyDescent="0.35">
      <c r="B47" s="3"/>
      <c r="C47" s="3"/>
      <c r="D47" s="5" t="s">
        <v>0</v>
      </c>
      <c r="E47" s="5" t="s">
        <v>1</v>
      </c>
      <c r="F47" s="5" t="s">
        <v>2</v>
      </c>
      <c r="G47" s="5" t="s">
        <v>3</v>
      </c>
      <c r="H47" s="5" t="s">
        <v>30</v>
      </c>
      <c r="I47" s="5" t="s">
        <v>31</v>
      </c>
      <c r="J47" s="5" t="s">
        <v>32</v>
      </c>
      <c r="K47" s="5" t="s">
        <v>33</v>
      </c>
      <c r="L47" s="5" t="s">
        <v>34</v>
      </c>
      <c r="M47" s="5" t="s">
        <v>43</v>
      </c>
      <c r="N47" s="5" t="s">
        <v>44</v>
      </c>
      <c r="O47" s="5" t="s">
        <v>50</v>
      </c>
      <c r="P47" s="5" t="s">
        <v>52</v>
      </c>
      <c r="Q47" s="5" t="s">
        <v>56</v>
      </c>
      <c r="R47" s="5" t="s">
        <v>61</v>
      </c>
    </row>
    <row r="48" spans="2:18" x14ac:dyDescent="0.35">
      <c r="B48" s="3"/>
      <c r="C48" s="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2:18" x14ac:dyDescent="0.35">
      <c r="B49" s="10" t="s">
        <v>23</v>
      </c>
      <c r="C49" s="3"/>
      <c r="D49" s="25">
        <f t="shared" ref="D49:Q49" si="6">+D13</f>
        <v>30.5</v>
      </c>
      <c r="E49" s="25">
        <f t="shared" si="6"/>
        <v>23.8</v>
      </c>
      <c r="F49" s="25">
        <f t="shared" si="6"/>
        <v>32</v>
      </c>
      <c r="G49" s="25">
        <f t="shared" si="6"/>
        <v>35.5</v>
      </c>
      <c r="H49" s="25">
        <f t="shared" si="6"/>
        <v>34.4</v>
      </c>
      <c r="I49" s="25">
        <f t="shared" si="6"/>
        <v>37.199999999999996</v>
      </c>
      <c r="J49" s="25">
        <f t="shared" si="6"/>
        <v>40.199999999999996</v>
      </c>
      <c r="K49" s="25">
        <f t="shared" si="6"/>
        <v>41.2</v>
      </c>
      <c r="L49" s="25">
        <f t="shared" si="6"/>
        <v>42.599999999999994</v>
      </c>
      <c r="M49" s="25">
        <f t="shared" si="6"/>
        <v>45.8</v>
      </c>
      <c r="N49" s="25">
        <f t="shared" si="6"/>
        <v>56.8</v>
      </c>
      <c r="O49" s="25">
        <f t="shared" si="6"/>
        <v>59.599999999999994</v>
      </c>
      <c r="P49" s="25">
        <f t="shared" si="6"/>
        <v>58.900000000000006</v>
      </c>
      <c r="Q49" s="25">
        <f t="shared" si="6"/>
        <v>61.2</v>
      </c>
      <c r="R49" s="25">
        <f>+R13</f>
        <v>65.8</v>
      </c>
    </row>
    <row r="50" spans="2:18" x14ac:dyDescent="0.35">
      <c r="B50" s="8" t="s">
        <v>58</v>
      </c>
      <c r="C50" s="3"/>
      <c r="D50" s="20">
        <v>0.9</v>
      </c>
      <c r="E50" s="20">
        <v>0.7</v>
      </c>
      <c r="F50" s="20">
        <v>0.9</v>
      </c>
      <c r="G50" s="20">
        <v>1</v>
      </c>
      <c r="H50" s="20">
        <v>1.1000000000000001</v>
      </c>
      <c r="I50" s="20">
        <v>1.2</v>
      </c>
      <c r="J50" s="20">
        <v>1.3</v>
      </c>
      <c r="K50" s="20">
        <v>1</v>
      </c>
      <c r="L50" s="20">
        <v>1.1000000000000001</v>
      </c>
      <c r="M50" s="20">
        <v>1.2</v>
      </c>
      <c r="N50" s="20">
        <v>1.8</v>
      </c>
      <c r="O50" s="20">
        <v>2.2000000000000002</v>
      </c>
      <c r="P50" s="20">
        <v>1.7</v>
      </c>
      <c r="Q50" s="20">
        <v>1.2</v>
      </c>
      <c r="R50" s="20">
        <v>1.5</v>
      </c>
    </row>
    <row r="51" spans="2:18" ht="16" thickBot="1" x14ac:dyDescent="0.4">
      <c r="B51" s="7" t="s">
        <v>24</v>
      </c>
      <c r="C51" s="3"/>
      <c r="D51" s="24">
        <f>+SUM(D49:D50)</f>
        <v>31.4</v>
      </c>
      <c r="E51" s="24">
        <f>+SUM(E49:E50)</f>
        <v>24.5</v>
      </c>
      <c r="F51" s="24">
        <f t="shared" ref="F51:R51" si="7">+SUM(F49:F50)</f>
        <v>32.9</v>
      </c>
      <c r="G51" s="24">
        <f t="shared" si="7"/>
        <v>36.5</v>
      </c>
      <c r="H51" s="24">
        <f t="shared" si="7"/>
        <v>35.5</v>
      </c>
      <c r="I51" s="24">
        <f t="shared" si="7"/>
        <v>38.4</v>
      </c>
      <c r="J51" s="24">
        <f t="shared" si="7"/>
        <v>41.499999999999993</v>
      </c>
      <c r="K51" s="24">
        <f t="shared" si="7"/>
        <v>42.2</v>
      </c>
      <c r="L51" s="24">
        <f t="shared" si="7"/>
        <v>43.699999999999996</v>
      </c>
      <c r="M51" s="24">
        <f t="shared" si="7"/>
        <v>47</v>
      </c>
      <c r="N51" s="24">
        <f t="shared" si="7"/>
        <v>58.599999999999994</v>
      </c>
      <c r="O51" s="24">
        <f t="shared" si="7"/>
        <v>61.8</v>
      </c>
      <c r="P51" s="24">
        <f t="shared" si="7"/>
        <v>60.600000000000009</v>
      </c>
      <c r="Q51" s="24">
        <f t="shared" si="7"/>
        <v>62.400000000000006</v>
      </c>
      <c r="R51" s="24">
        <f t="shared" si="7"/>
        <v>67.3</v>
      </c>
    </row>
    <row r="52" spans="2:18" ht="16" thickTop="1" x14ac:dyDescent="0.35">
      <c r="B52" s="3"/>
      <c r="C52" s="3"/>
      <c r="N52"/>
      <c r="O52"/>
      <c r="P52"/>
      <c r="Q52"/>
      <c r="R52"/>
    </row>
    <row r="53" spans="2:18" x14ac:dyDescent="0.35">
      <c r="B53" s="3"/>
      <c r="C53" s="3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8" x14ac:dyDescent="0.35">
      <c r="B54" s="51" t="s">
        <v>60</v>
      </c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48"/>
      <c r="N54" s="48"/>
      <c r="O54" s="48"/>
      <c r="P54" s="48"/>
      <c r="Q54" s="48"/>
      <c r="R54" s="48"/>
    </row>
    <row r="55" spans="2:18" x14ac:dyDescent="0.35">
      <c r="B55" s="50" t="s">
        <v>21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48"/>
      <c r="N55" s="48"/>
      <c r="O55" s="48"/>
      <c r="P55" s="48"/>
      <c r="Q55" s="48"/>
      <c r="R55" s="48"/>
    </row>
    <row r="56" spans="2:18" x14ac:dyDescent="0.35">
      <c r="B56" s="50" t="s">
        <v>22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48"/>
      <c r="N56" s="48"/>
      <c r="O56" s="48"/>
      <c r="P56" s="48"/>
      <c r="Q56" s="48"/>
      <c r="R56" s="48"/>
    </row>
    <row r="58" spans="2:18" x14ac:dyDescent="0.35">
      <c r="B58" s="3"/>
      <c r="C58" s="3"/>
      <c r="D58" s="5" t="s">
        <v>0</v>
      </c>
      <c r="E58" s="5" t="s">
        <v>1</v>
      </c>
      <c r="F58" s="5" t="s">
        <v>2</v>
      </c>
      <c r="G58" s="5" t="s">
        <v>3</v>
      </c>
      <c r="H58" s="5" t="s">
        <v>30</v>
      </c>
      <c r="I58" s="5" t="s">
        <v>31</v>
      </c>
      <c r="J58" s="5" t="s">
        <v>32</v>
      </c>
      <c r="K58" s="5" t="s">
        <v>33</v>
      </c>
      <c r="L58" s="5" t="s">
        <v>34</v>
      </c>
      <c r="M58" s="5" t="s">
        <v>43</v>
      </c>
      <c r="N58" s="5" t="s">
        <v>44</v>
      </c>
      <c r="O58" s="5" t="s">
        <v>50</v>
      </c>
      <c r="P58" s="5" t="s">
        <v>52</v>
      </c>
      <c r="Q58" s="5" t="s">
        <v>56</v>
      </c>
      <c r="R58" s="5" t="s">
        <v>61</v>
      </c>
    </row>
    <row r="59" spans="2:18" x14ac:dyDescent="0.35">
      <c r="B59" s="3"/>
      <c r="C59" s="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2:18" x14ac:dyDescent="0.35">
      <c r="B60" s="10" t="s">
        <v>25</v>
      </c>
      <c r="C60" s="3"/>
      <c r="D60" s="25">
        <f t="shared" ref="D60:Q60" si="8">+D20</f>
        <v>24.400000000000002</v>
      </c>
      <c r="E60" s="25">
        <f t="shared" si="8"/>
        <v>19.600000000000001</v>
      </c>
      <c r="F60" s="25">
        <f t="shared" si="8"/>
        <v>33.6</v>
      </c>
      <c r="G60" s="25">
        <f t="shared" si="8"/>
        <v>45.5</v>
      </c>
      <c r="H60" s="25">
        <f t="shared" si="8"/>
        <v>44.7</v>
      </c>
      <c r="I60" s="25">
        <f t="shared" si="8"/>
        <v>43.6</v>
      </c>
      <c r="J60" s="25">
        <f t="shared" si="8"/>
        <v>55.800000000000004</v>
      </c>
      <c r="K60" s="25">
        <f t="shared" si="8"/>
        <v>55.8</v>
      </c>
      <c r="L60" s="25">
        <f t="shared" si="8"/>
        <v>65.2</v>
      </c>
      <c r="M60" s="25">
        <f t="shared" si="8"/>
        <v>98.800000000000011</v>
      </c>
      <c r="N60" s="25">
        <f t="shared" si="8"/>
        <v>94.699999999999989</v>
      </c>
      <c r="O60" s="25">
        <f t="shared" si="8"/>
        <v>80.5</v>
      </c>
      <c r="P60" s="25">
        <f t="shared" si="8"/>
        <v>71.400000000000006</v>
      </c>
      <c r="Q60" s="25">
        <f t="shared" si="8"/>
        <v>82.2</v>
      </c>
      <c r="R60" s="25">
        <f>+R20</f>
        <v>76.400000000000006</v>
      </c>
    </row>
    <row r="61" spans="2:18" x14ac:dyDescent="0.35">
      <c r="B61" s="11" t="s">
        <v>26</v>
      </c>
      <c r="C61" s="3"/>
      <c r="D61" s="20">
        <v>-14.3</v>
      </c>
      <c r="E61" s="20">
        <v>-11.6</v>
      </c>
      <c r="F61" s="20">
        <v>-19.399999999999999</v>
      </c>
      <c r="G61" s="20">
        <v>-26.8</v>
      </c>
      <c r="H61" s="20">
        <v>-32</v>
      </c>
      <c r="I61" s="20">
        <v>-26.4</v>
      </c>
      <c r="J61" s="20">
        <v>-34.200000000000003</v>
      </c>
      <c r="K61" s="20">
        <v>-33.799999999999997</v>
      </c>
      <c r="L61" s="20">
        <v>-39.299999999999997</v>
      </c>
      <c r="M61" s="20">
        <v>-70.3</v>
      </c>
      <c r="N61" s="20">
        <v>-60.8</v>
      </c>
      <c r="O61" s="20">
        <v>-44.2</v>
      </c>
      <c r="P61" s="20">
        <v>-44.8</v>
      </c>
      <c r="Q61" s="20">
        <v>-52.7</v>
      </c>
      <c r="R61" s="20">
        <v>-46.4</v>
      </c>
    </row>
    <row r="62" spans="2:18" ht="16" thickBot="1" x14ac:dyDescent="0.4">
      <c r="B62" s="7" t="s">
        <v>47</v>
      </c>
      <c r="C62" s="3"/>
      <c r="D62" s="24">
        <f t="shared" ref="D62:Q62" si="9">+SUM(D60:D61)</f>
        <v>10.100000000000001</v>
      </c>
      <c r="E62" s="24">
        <f t="shared" si="9"/>
        <v>8.0000000000000018</v>
      </c>
      <c r="F62" s="24">
        <f t="shared" si="9"/>
        <v>14.200000000000003</v>
      </c>
      <c r="G62" s="24">
        <f t="shared" si="9"/>
        <v>18.7</v>
      </c>
      <c r="H62" s="24">
        <f t="shared" si="9"/>
        <v>12.700000000000003</v>
      </c>
      <c r="I62" s="24">
        <f t="shared" si="9"/>
        <v>17.200000000000003</v>
      </c>
      <c r="J62" s="24">
        <f t="shared" si="9"/>
        <v>21.6</v>
      </c>
      <c r="K62" s="24">
        <f t="shared" si="9"/>
        <v>22</v>
      </c>
      <c r="L62" s="24">
        <f t="shared" si="9"/>
        <v>25.900000000000006</v>
      </c>
      <c r="M62" s="24">
        <f t="shared" si="9"/>
        <v>28.500000000000014</v>
      </c>
      <c r="N62" s="24">
        <f t="shared" si="9"/>
        <v>33.899999999999991</v>
      </c>
      <c r="O62" s="24">
        <f t="shared" si="9"/>
        <v>36.299999999999997</v>
      </c>
      <c r="P62" s="24">
        <f t="shared" si="9"/>
        <v>26.600000000000009</v>
      </c>
      <c r="Q62" s="24">
        <f t="shared" si="9"/>
        <v>29.5</v>
      </c>
      <c r="R62" s="24">
        <f>+SUM(R60:R61)</f>
        <v>30.000000000000007</v>
      </c>
    </row>
    <row r="63" spans="2:18" ht="16" thickTop="1" x14ac:dyDescent="0.35">
      <c r="B63" s="7"/>
      <c r="C63" s="3"/>
    </row>
    <row r="64" spans="2:18" x14ac:dyDescent="0.35">
      <c r="B64" s="7"/>
      <c r="C64" s="3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2:18" x14ac:dyDescent="0.35">
      <c r="B65" s="51" t="s">
        <v>27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48"/>
      <c r="N65" s="48"/>
      <c r="O65" s="48"/>
      <c r="P65" s="48"/>
      <c r="Q65" s="48"/>
      <c r="R65" s="48"/>
    </row>
    <row r="66" spans="2:18" x14ac:dyDescent="0.35">
      <c r="B66" s="50" t="s">
        <v>21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48"/>
      <c r="N66" s="48"/>
      <c r="O66" s="48"/>
      <c r="P66" s="48"/>
      <c r="Q66" s="48"/>
      <c r="R66" s="48"/>
    </row>
    <row r="67" spans="2:18" x14ac:dyDescent="0.35">
      <c r="B67" s="50" t="s">
        <v>22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48"/>
      <c r="N67" s="48"/>
      <c r="O67" s="48"/>
      <c r="P67" s="48"/>
      <c r="Q67" s="48"/>
      <c r="R67" s="48"/>
    </row>
    <row r="69" spans="2:18" x14ac:dyDescent="0.35">
      <c r="B69" s="3"/>
      <c r="C69" s="3"/>
      <c r="D69" s="5" t="s">
        <v>0</v>
      </c>
      <c r="E69" s="5" t="s">
        <v>1</v>
      </c>
      <c r="F69" s="5" t="s">
        <v>2</v>
      </c>
      <c r="G69" s="5" t="s">
        <v>3</v>
      </c>
      <c r="H69" s="5" t="s">
        <v>30</v>
      </c>
      <c r="I69" s="5" t="s">
        <v>31</v>
      </c>
      <c r="J69" s="5" t="s">
        <v>32</v>
      </c>
      <c r="K69" s="5" t="s">
        <v>33</v>
      </c>
      <c r="L69" s="5" t="s">
        <v>34</v>
      </c>
      <c r="M69" s="5" t="s">
        <v>43</v>
      </c>
      <c r="N69" s="5" t="s">
        <v>44</v>
      </c>
      <c r="O69" s="5" t="s">
        <v>50</v>
      </c>
      <c r="P69" s="5" t="s">
        <v>52</v>
      </c>
      <c r="Q69" s="5" t="s">
        <v>56</v>
      </c>
      <c r="R69" s="5" t="s">
        <v>61</v>
      </c>
    </row>
    <row r="70" spans="2:18" x14ac:dyDescent="0.35">
      <c r="B70" s="3"/>
      <c r="C70" s="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2:18" x14ac:dyDescent="0.35">
      <c r="B71" s="10" t="s">
        <v>24</v>
      </c>
      <c r="C71" s="7"/>
      <c r="D71" s="25">
        <f>+D51</f>
        <v>31.4</v>
      </c>
      <c r="E71" s="25">
        <f>+E51</f>
        <v>24.5</v>
      </c>
      <c r="F71" s="25">
        <f>+F51</f>
        <v>32.9</v>
      </c>
      <c r="G71" s="25">
        <f t="shared" ref="G71:R71" si="10">+G51</f>
        <v>36.5</v>
      </c>
      <c r="H71" s="25">
        <f t="shared" si="10"/>
        <v>35.5</v>
      </c>
      <c r="I71" s="25">
        <f t="shared" si="10"/>
        <v>38.4</v>
      </c>
      <c r="J71" s="25">
        <f t="shared" si="10"/>
        <v>41.499999999999993</v>
      </c>
      <c r="K71" s="25">
        <f t="shared" si="10"/>
        <v>42.2</v>
      </c>
      <c r="L71" s="25">
        <f t="shared" si="10"/>
        <v>43.699999999999996</v>
      </c>
      <c r="M71" s="25">
        <f t="shared" si="10"/>
        <v>47</v>
      </c>
      <c r="N71" s="25">
        <f t="shared" si="10"/>
        <v>58.599999999999994</v>
      </c>
      <c r="O71" s="25">
        <f t="shared" si="10"/>
        <v>61.8</v>
      </c>
      <c r="P71" s="25">
        <f t="shared" si="10"/>
        <v>60.600000000000009</v>
      </c>
      <c r="Q71" s="25">
        <f t="shared" si="10"/>
        <v>62.400000000000006</v>
      </c>
      <c r="R71" s="25">
        <f t="shared" si="10"/>
        <v>67.3</v>
      </c>
    </row>
    <row r="72" spans="2:18" x14ac:dyDescent="0.35">
      <c r="B72" s="11" t="s">
        <v>47</v>
      </c>
      <c r="C72" s="3"/>
      <c r="D72" s="20">
        <f>-D62</f>
        <v>-10.100000000000001</v>
      </c>
      <c r="E72" s="20">
        <f>-E62</f>
        <v>-8.0000000000000018</v>
      </c>
      <c r="F72" s="20">
        <f>-F62</f>
        <v>-14.200000000000003</v>
      </c>
      <c r="G72" s="20">
        <f t="shared" ref="G72:R72" si="11">-G62</f>
        <v>-18.7</v>
      </c>
      <c r="H72" s="20">
        <f t="shared" si="11"/>
        <v>-12.700000000000003</v>
      </c>
      <c r="I72" s="20">
        <f t="shared" si="11"/>
        <v>-17.200000000000003</v>
      </c>
      <c r="J72" s="20">
        <f t="shared" si="11"/>
        <v>-21.6</v>
      </c>
      <c r="K72" s="20">
        <f t="shared" si="11"/>
        <v>-22</v>
      </c>
      <c r="L72" s="20">
        <f t="shared" si="11"/>
        <v>-25.900000000000006</v>
      </c>
      <c r="M72" s="20">
        <f t="shared" si="11"/>
        <v>-28.500000000000014</v>
      </c>
      <c r="N72" s="20">
        <f t="shared" si="11"/>
        <v>-33.899999999999991</v>
      </c>
      <c r="O72" s="20">
        <f t="shared" si="11"/>
        <v>-36.299999999999997</v>
      </c>
      <c r="P72" s="20">
        <f t="shared" si="11"/>
        <v>-26.600000000000009</v>
      </c>
      <c r="Q72" s="20">
        <f t="shared" si="11"/>
        <v>-29.5</v>
      </c>
      <c r="R72" s="20">
        <f t="shared" si="11"/>
        <v>-30.000000000000007</v>
      </c>
    </row>
    <row r="73" spans="2:18" ht="16" thickBot="1" x14ac:dyDescent="0.4">
      <c r="B73" s="7" t="s">
        <v>28</v>
      </c>
      <c r="C73" s="3"/>
      <c r="D73" s="24">
        <f>+SUM(D71:D72)</f>
        <v>21.299999999999997</v>
      </c>
      <c r="E73" s="24">
        <f>+SUM(E71:E72)</f>
        <v>16.5</v>
      </c>
      <c r="F73" s="24">
        <f>+SUM(F71:F72)</f>
        <v>18.699999999999996</v>
      </c>
      <c r="G73" s="24">
        <f t="shared" ref="G73:R73" si="12">+SUM(G71:G72)</f>
        <v>17.8</v>
      </c>
      <c r="H73" s="24">
        <f t="shared" si="12"/>
        <v>22.799999999999997</v>
      </c>
      <c r="I73" s="24">
        <f t="shared" si="12"/>
        <v>21.199999999999996</v>
      </c>
      <c r="J73" s="24">
        <f t="shared" si="12"/>
        <v>19.899999999999991</v>
      </c>
      <c r="K73" s="24">
        <f t="shared" si="12"/>
        <v>20.200000000000003</v>
      </c>
      <c r="L73" s="24">
        <f t="shared" si="12"/>
        <v>17.79999999999999</v>
      </c>
      <c r="M73" s="24">
        <f t="shared" si="12"/>
        <v>18.499999999999986</v>
      </c>
      <c r="N73" s="24">
        <f t="shared" si="12"/>
        <v>24.700000000000003</v>
      </c>
      <c r="O73" s="24">
        <f t="shared" si="12"/>
        <v>25.5</v>
      </c>
      <c r="P73" s="24">
        <f t="shared" si="12"/>
        <v>34</v>
      </c>
      <c r="Q73" s="24">
        <f t="shared" si="12"/>
        <v>32.900000000000006</v>
      </c>
      <c r="R73" s="24">
        <f t="shared" si="12"/>
        <v>37.29999999999999</v>
      </c>
    </row>
    <row r="74" spans="2:18" ht="16" thickTop="1" x14ac:dyDescent="0.35">
      <c r="B74" s="12" t="s">
        <v>29</v>
      </c>
      <c r="C74" s="13"/>
      <c r="D74" s="34">
        <f t="shared" ref="D74:Q74" si="13">+D73/D71</f>
        <v>0.67834394904458595</v>
      </c>
      <c r="E74" s="34">
        <f t="shared" si="13"/>
        <v>0.67346938775510201</v>
      </c>
      <c r="F74" s="34">
        <f t="shared" si="13"/>
        <v>0.56838905775075976</v>
      </c>
      <c r="G74" s="34">
        <f t="shared" si="13"/>
        <v>0.48767123287671232</v>
      </c>
      <c r="H74" s="34">
        <f t="shared" si="13"/>
        <v>0.64225352112676048</v>
      </c>
      <c r="I74" s="34">
        <f t="shared" si="13"/>
        <v>0.55208333333333326</v>
      </c>
      <c r="J74" s="34">
        <f t="shared" si="13"/>
        <v>0.47951807228915649</v>
      </c>
      <c r="K74" s="34">
        <f t="shared" si="13"/>
        <v>0.47867298578199058</v>
      </c>
      <c r="L74" s="34">
        <f t="shared" si="13"/>
        <v>0.40732265446224236</v>
      </c>
      <c r="M74" s="34">
        <f t="shared" si="13"/>
        <v>0.39361702127659542</v>
      </c>
      <c r="N74" s="34">
        <f t="shared" si="13"/>
        <v>0.42150170648464175</v>
      </c>
      <c r="O74" s="34">
        <f t="shared" si="13"/>
        <v>0.41262135922330101</v>
      </c>
      <c r="P74" s="34">
        <f t="shared" si="13"/>
        <v>0.56105610561056096</v>
      </c>
      <c r="Q74" s="34">
        <f t="shared" si="13"/>
        <v>0.52724358974358976</v>
      </c>
      <c r="R74" s="34">
        <f>+R73/R71</f>
        <v>0.55423476968796426</v>
      </c>
    </row>
    <row r="75" spans="2:18" x14ac:dyDescent="0.35"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18" x14ac:dyDescent="0.35">
      <c r="J76" s="42"/>
      <c r="K76" s="42"/>
      <c r="L76" s="43"/>
      <c r="M76" s="43"/>
      <c r="N76" s="43"/>
      <c r="O76" s="43"/>
      <c r="P76" s="43"/>
      <c r="Q76" s="43"/>
      <c r="R76" s="43"/>
    </row>
    <row r="77" spans="2:18" x14ac:dyDescent="0.35">
      <c r="J77" s="43"/>
      <c r="K77" s="43"/>
      <c r="L77" s="42"/>
      <c r="M77" s="42"/>
      <c r="N77" s="42"/>
      <c r="O77" s="42"/>
      <c r="P77" s="42"/>
      <c r="Q77" s="42"/>
      <c r="R77" s="42"/>
    </row>
    <row r="78" spans="2:18" x14ac:dyDescent="0.35">
      <c r="B78" s="47" t="s">
        <v>55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8"/>
      <c r="N78" s="48"/>
      <c r="O78" s="48"/>
      <c r="P78" s="48"/>
      <c r="Q78" s="48"/>
      <c r="R78" s="48"/>
    </row>
    <row r="79" spans="2:18" x14ac:dyDescent="0.35">
      <c r="B79" s="47" t="s">
        <v>39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8"/>
      <c r="N79" s="48"/>
      <c r="O79" s="48"/>
      <c r="P79" s="48"/>
      <c r="Q79" s="48"/>
      <c r="R79" s="48"/>
    </row>
    <row r="80" spans="2:18" x14ac:dyDescent="0.35">
      <c r="B80" s="49" t="s">
        <v>21</v>
      </c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8"/>
      <c r="N80" s="48"/>
      <c r="O80" s="48"/>
      <c r="P80" s="48"/>
      <c r="Q80" s="48"/>
      <c r="R80" s="48"/>
    </row>
    <row r="81" spans="2:18" x14ac:dyDescent="0.35">
      <c r="B81" s="49" t="s">
        <v>22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8"/>
      <c r="N81" s="48"/>
      <c r="O81" s="48"/>
      <c r="P81" s="48"/>
      <c r="Q81" s="48"/>
      <c r="R81" s="48"/>
    </row>
    <row r="82" spans="2:18" x14ac:dyDescent="0.35">
      <c r="B82" s="15"/>
      <c r="C82" s="15"/>
      <c r="D82" s="54"/>
      <c r="E82" s="54"/>
      <c r="F82" s="54"/>
      <c r="G82" s="54"/>
    </row>
    <row r="83" spans="2:18" x14ac:dyDescent="0.35">
      <c r="B83" s="15"/>
      <c r="C83" s="15"/>
      <c r="D83" s="5" t="s">
        <v>0</v>
      </c>
      <c r="E83" s="5" t="s">
        <v>1</v>
      </c>
      <c r="F83" s="5" t="s">
        <v>2</v>
      </c>
      <c r="G83" s="5" t="s">
        <v>3</v>
      </c>
      <c r="H83" s="5" t="s">
        <v>30</v>
      </c>
      <c r="I83" s="5" t="s">
        <v>31</v>
      </c>
      <c r="J83" s="5" t="s">
        <v>32</v>
      </c>
      <c r="K83" s="5" t="s">
        <v>33</v>
      </c>
      <c r="L83" s="5" t="s">
        <v>34</v>
      </c>
      <c r="M83" s="5" t="s">
        <v>43</v>
      </c>
      <c r="N83" s="5" t="s">
        <v>44</v>
      </c>
      <c r="O83" s="5" t="s">
        <v>50</v>
      </c>
      <c r="P83" s="5" t="s">
        <v>52</v>
      </c>
      <c r="Q83" s="5" t="s">
        <v>56</v>
      </c>
      <c r="R83" s="5" t="s">
        <v>61</v>
      </c>
    </row>
    <row r="84" spans="2:18" x14ac:dyDescent="0.35">
      <c r="B84" s="16"/>
      <c r="C84" s="16"/>
      <c r="D84" s="29"/>
      <c r="E84" s="29"/>
      <c r="F84" s="29"/>
      <c r="G84" s="29"/>
      <c r="H84" s="29"/>
      <c r="I84" s="29"/>
      <c r="J84" s="29"/>
      <c r="L84" s="29"/>
      <c r="M84" s="29"/>
      <c r="N84" s="29"/>
      <c r="O84" s="29"/>
      <c r="P84" s="29"/>
      <c r="Q84" s="29"/>
      <c r="R84" s="29"/>
    </row>
    <row r="85" spans="2:18" x14ac:dyDescent="0.35">
      <c r="B85" s="17" t="s">
        <v>40</v>
      </c>
      <c r="C85" s="16"/>
      <c r="D85" s="30">
        <f>+D32</f>
        <v>3.8999999999999981</v>
      </c>
      <c r="E85" s="30">
        <f t="shared" ref="E85:R85" si="14">+E32</f>
        <v>6.5999999999999988</v>
      </c>
      <c r="F85" s="30">
        <f t="shared" si="14"/>
        <v>17.199999999999996</v>
      </c>
      <c r="G85" s="30">
        <f t="shared" si="14"/>
        <v>-34.599999999999994</v>
      </c>
      <c r="H85" s="30">
        <f t="shared" si="14"/>
        <v>3.9999999999999964</v>
      </c>
      <c r="I85" s="30">
        <f t="shared" si="14"/>
        <v>-0.90000000000000568</v>
      </c>
      <c r="J85" s="30">
        <f t="shared" si="14"/>
        <v>-7.9000000000000092</v>
      </c>
      <c r="K85" s="30">
        <f t="shared" si="14"/>
        <v>-15.199999999999994</v>
      </c>
      <c r="L85" s="30">
        <f t="shared" si="14"/>
        <v>-32.800000000000011</v>
      </c>
      <c r="M85" s="30">
        <f t="shared" si="14"/>
        <v>-27.100000000000016</v>
      </c>
      <c r="N85" s="30">
        <f t="shared" si="14"/>
        <v>-47.499999999999993</v>
      </c>
      <c r="O85" s="30">
        <f t="shared" si="14"/>
        <v>-21.500000000000004</v>
      </c>
      <c r="P85" s="30">
        <f t="shared" si="14"/>
        <v>-14</v>
      </c>
      <c r="Q85" s="30">
        <f t="shared" si="14"/>
        <v>-22.6</v>
      </c>
      <c r="R85" s="30">
        <f t="shared" si="14"/>
        <v>-12.100000000000009</v>
      </c>
    </row>
    <row r="86" spans="2:18" x14ac:dyDescent="0.35">
      <c r="B86" s="18" t="s">
        <v>15</v>
      </c>
      <c r="C86" s="16"/>
      <c r="D86" s="31">
        <f t="shared" ref="D86:Q86" si="15">+D22</f>
        <v>-0.2</v>
      </c>
      <c r="E86" s="31">
        <f t="shared" si="15"/>
        <v>-0.1</v>
      </c>
      <c r="F86" s="31">
        <f t="shared" si="15"/>
        <v>-0.1</v>
      </c>
      <c r="G86" s="31">
        <f t="shared" si="15"/>
        <v>0</v>
      </c>
      <c r="H86" s="31">
        <f t="shared" si="15"/>
        <v>0.1</v>
      </c>
      <c r="I86" s="31">
        <f t="shared" si="15"/>
        <v>0.4</v>
      </c>
      <c r="J86" s="31">
        <f t="shared" si="15"/>
        <v>0.29999999999999993</v>
      </c>
      <c r="K86" s="31">
        <f t="shared" si="15"/>
        <v>1.4000000000000001</v>
      </c>
      <c r="L86" s="31">
        <f t="shared" si="15"/>
        <v>1.5</v>
      </c>
      <c r="M86" s="31">
        <f t="shared" si="15"/>
        <v>1.6</v>
      </c>
      <c r="N86" s="31">
        <f t="shared" si="15"/>
        <v>1.3</v>
      </c>
      <c r="O86" s="31">
        <f t="shared" si="15"/>
        <v>1.7999999999999998</v>
      </c>
      <c r="P86" s="31">
        <f t="shared" si="15"/>
        <v>1.5999999999999999</v>
      </c>
      <c r="Q86" s="31">
        <f t="shared" si="15"/>
        <v>1.4</v>
      </c>
      <c r="R86" s="31">
        <f>+R22</f>
        <v>1.7</v>
      </c>
    </row>
    <row r="87" spans="2:18" x14ac:dyDescent="0.35">
      <c r="B87" s="18" t="s">
        <v>12</v>
      </c>
      <c r="C87" s="16"/>
      <c r="D87" s="31">
        <f>+D31</f>
        <v>2.4</v>
      </c>
      <c r="E87" s="31">
        <f t="shared" ref="E87:R87" si="16">+E31</f>
        <v>-2.2999999999999998</v>
      </c>
      <c r="F87" s="31">
        <f t="shared" si="16"/>
        <v>-20.9</v>
      </c>
      <c r="G87" s="31">
        <f t="shared" si="16"/>
        <v>20.9</v>
      </c>
      <c r="H87" s="31">
        <f t="shared" si="16"/>
        <v>0</v>
      </c>
      <c r="I87" s="31">
        <f t="shared" si="16"/>
        <v>0</v>
      </c>
      <c r="J87" s="31">
        <f t="shared" si="16"/>
        <v>0</v>
      </c>
      <c r="K87" s="31">
        <f t="shared" si="16"/>
        <v>0.1</v>
      </c>
      <c r="L87" s="31">
        <f t="shared" si="16"/>
        <v>0</v>
      </c>
      <c r="M87" s="31">
        <f t="shared" si="16"/>
        <v>0</v>
      </c>
      <c r="N87" s="31">
        <f t="shared" si="16"/>
        <v>0</v>
      </c>
      <c r="O87" s="31">
        <f t="shared" si="16"/>
        <v>-0.1</v>
      </c>
      <c r="P87" s="31">
        <f t="shared" si="16"/>
        <v>0</v>
      </c>
      <c r="Q87" s="31">
        <f t="shared" si="16"/>
        <v>0</v>
      </c>
      <c r="R87" s="31">
        <f t="shared" si="16"/>
        <v>0</v>
      </c>
    </row>
    <row r="88" spans="2:18" x14ac:dyDescent="0.35">
      <c r="B88" s="18" t="s">
        <v>35</v>
      </c>
      <c r="C88" s="16"/>
      <c r="D88" s="31">
        <v>0.4</v>
      </c>
      <c r="E88" s="31">
        <v>0.4</v>
      </c>
      <c r="F88" s="31">
        <v>0.5</v>
      </c>
      <c r="G88" s="31">
        <v>0.4</v>
      </c>
      <c r="H88" s="31">
        <v>0.6</v>
      </c>
      <c r="I88" s="31">
        <v>0.7</v>
      </c>
      <c r="J88" s="31">
        <v>0.70000000000000007</v>
      </c>
      <c r="K88" s="31">
        <v>1</v>
      </c>
      <c r="L88" s="31">
        <v>1.1000000000000001</v>
      </c>
      <c r="M88" s="31">
        <v>1.6</v>
      </c>
      <c r="N88" s="31">
        <v>2.4</v>
      </c>
      <c r="O88" s="31">
        <v>1.5</v>
      </c>
      <c r="P88" s="31">
        <v>1.2</v>
      </c>
      <c r="Q88" s="31">
        <v>1.3</v>
      </c>
      <c r="R88" s="31">
        <v>1.4</v>
      </c>
    </row>
    <row r="89" spans="2:18" x14ac:dyDescent="0.35">
      <c r="B89" s="18" t="s">
        <v>36</v>
      </c>
      <c r="C89" s="16"/>
      <c r="D89" s="31">
        <v>0.3</v>
      </c>
      <c r="E89" s="31">
        <v>0.3</v>
      </c>
      <c r="F89" s="31">
        <v>0.3</v>
      </c>
      <c r="G89" s="31">
        <v>0.6</v>
      </c>
      <c r="H89" s="31">
        <v>1.7</v>
      </c>
      <c r="I89" s="31">
        <v>1.1000000000000001</v>
      </c>
      <c r="J89" s="31">
        <v>3.6</v>
      </c>
      <c r="K89" s="31">
        <v>1</v>
      </c>
      <c r="L89" s="31">
        <v>3.2</v>
      </c>
      <c r="M89" s="31">
        <v>22.9</v>
      </c>
      <c r="N89" s="31">
        <v>8</v>
      </c>
      <c r="O89" s="31">
        <v>6.6</v>
      </c>
      <c r="P89" s="31">
        <v>6.8</v>
      </c>
      <c r="Q89" s="31">
        <v>6.6</v>
      </c>
      <c r="R89" s="31">
        <v>6.7</v>
      </c>
    </row>
    <row r="90" spans="2:18" x14ac:dyDescent="0.35">
      <c r="B90" s="18" t="s">
        <v>16</v>
      </c>
      <c r="C90" s="16"/>
      <c r="D90" s="22">
        <f t="shared" ref="D90:Q90" si="17">+D23</f>
        <v>0</v>
      </c>
      <c r="E90" s="22">
        <f t="shared" si="17"/>
        <v>0</v>
      </c>
      <c r="F90" s="22">
        <f t="shared" si="17"/>
        <v>0.9</v>
      </c>
      <c r="G90" s="22">
        <f t="shared" si="17"/>
        <v>3.6</v>
      </c>
      <c r="H90" s="22">
        <f t="shared" si="17"/>
        <v>0.4</v>
      </c>
      <c r="I90" s="22">
        <f t="shared" si="17"/>
        <v>0.2</v>
      </c>
      <c r="J90" s="22">
        <f t="shared" si="17"/>
        <v>0.4</v>
      </c>
      <c r="K90" s="22">
        <f t="shared" si="17"/>
        <v>0.7</v>
      </c>
      <c r="L90" s="22">
        <f t="shared" si="17"/>
        <v>0</v>
      </c>
      <c r="M90" s="22">
        <f t="shared" si="17"/>
        <v>0</v>
      </c>
      <c r="N90" s="22">
        <f t="shared" si="17"/>
        <v>6.8</v>
      </c>
      <c r="O90" s="22">
        <f t="shared" si="17"/>
        <v>-0.5</v>
      </c>
      <c r="P90" s="22">
        <f t="shared" si="17"/>
        <v>0</v>
      </c>
      <c r="Q90" s="22">
        <f t="shared" si="17"/>
        <v>0</v>
      </c>
      <c r="R90" s="22">
        <f>+R23</f>
        <v>0</v>
      </c>
    </row>
    <row r="91" spans="2:18" x14ac:dyDescent="0.35">
      <c r="B91" s="18" t="s">
        <v>17</v>
      </c>
      <c r="C91" s="16"/>
      <c r="D91" s="31">
        <f t="shared" ref="D91:L92" si="18">+D24</f>
        <v>0</v>
      </c>
      <c r="E91" s="31">
        <f t="shared" si="18"/>
        <v>0</v>
      </c>
      <c r="F91" s="31">
        <f>+F24</f>
        <v>1.3</v>
      </c>
      <c r="G91" s="31">
        <f t="shared" ref="G91:R91" si="19">+G24</f>
        <v>0.1</v>
      </c>
      <c r="H91" s="31">
        <f t="shared" si="19"/>
        <v>0.1</v>
      </c>
      <c r="I91" s="31">
        <f t="shared" si="19"/>
        <v>0.1</v>
      </c>
      <c r="J91" s="31">
        <f t="shared" si="19"/>
        <v>0.1</v>
      </c>
      <c r="K91" s="31">
        <f t="shared" si="19"/>
        <v>0</v>
      </c>
      <c r="L91" s="31">
        <f t="shared" si="19"/>
        <v>1</v>
      </c>
      <c r="M91" s="31">
        <f t="shared" si="19"/>
        <v>1.9</v>
      </c>
      <c r="N91" s="31">
        <f t="shared" si="19"/>
        <v>2.2000000000000002</v>
      </c>
      <c r="O91" s="31">
        <f t="shared" si="19"/>
        <v>-0.5</v>
      </c>
      <c r="P91" s="31">
        <f t="shared" si="19"/>
        <v>0</v>
      </c>
      <c r="Q91" s="31">
        <f t="shared" si="19"/>
        <v>0</v>
      </c>
      <c r="R91" s="31">
        <f t="shared" si="19"/>
        <v>0</v>
      </c>
    </row>
    <row r="92" spans="2:18" x14ac:dyDescent="0.35">
      <c r="B92" s="18" t="s">
        <v>45</v>
      </c>
      <c r="C92" s="16"/>
      <c r="D92" s="31">
        <f t="shared" si="18"/>
        <v>0</v>
      </c>
      <c r="E92" s="31">
        <f t="shared" si="18"/>
        <v>0</v>
      </c>
      <c r="F92" s="31">
        <f t="shared" si="18"/>
        <v>0</v>
      </c>
      <c r="G92" s="31">
        <f t="shared" si="18"/>
        <v>0</v>
      </c>
      <c r="H92" s="31">
        <f t="shared" si="18"/>
        <v>0</v>
      </c>
      <c r="I92" s="31">
        <f t="shared" si="18"/>
        <v>0</v>
      </c>
      <c r="J92" s="31">
        <f t="shared" si="18"/>
        <v>0</v>
      </c>
      <c r="K92" s="31">
        <f t="shared" si="18"/>
        <v>0</v>
      </c>
      <c r="L92" s="31">
        <f t="shared" si="18"/>
        <v>0</v>
      </c>
      <c r="M92" s="31">
        <f t="shared" ref="M92:Q92" si="20">+M25</f>
        <v>-4.3</v>
      </c>
      <c r="N92" s="31">
        <f t="shared" si="20"/>
        <v>0</v>
      </c>
      <c r="O92" s="31">
        <f t="shared" si="20"/>
        <v>0</v>
      </c>
      <c r="P92" s="31">
        <f t="shared" si="20"/>
        <v>0</v>
      </c>
      <c r="Q92" s="31">
        <f t="shared" si="20"/>
        <v>0</v>
      </c>
      <c r="R92" s="31">
        <f>+R25</f>
        <v>0</v>
      </c>
    </row>
    <row r="93" spans="2:18" x14ac:dyDescent="0.35">
      <c r="B93" s="18" t="s">
        <v>46</v>
      </c>
      <c r="C93" s="16"/>
      <c r="D93" s="31">
        <f t="shared" ref="D93:K93" si="21">+D26</f>
        <v>0</v>
      </c>
      <c r="E93" s="31">
        <f t="shared" si="21"/>
        <v>0</v>
      </c>
      <c r="F93" s="31">
        <f t="shared" si="21"/>
        <v>0</v>
      </c>
      <c r="G93" s="31">
        <f t="shared" si="21"/>
        <v>0</v>
      </c>
      <c r="H93" s="31">
        <f t="shared" si="21"/>
        <v>0</v>
      </c>
      <c r="I93" s="31">
        <f t="shared" si="21"/>
        <v>0</v>
      </c>
      <c r="J93" s="31">
        <f t="shared" si="21"/>
        <v>0</v>
      </c>
      <c r="K93" s="31">
        <f t="shared" si="21"/>
        <v>0</v>
      </c>
      <c r="L93" s="31">
        <f>+L26</f>
        <v>-2</v>
      </c>
      <c r="M93" s="31">
        <f t="shared" ref="M93:R93" si="22">+M26</f>
        <v>-7.6</v>
      </c>
      <c r="N93" s="31">
        <f t="shared" si="22"/>
        <v>0</v>
      </c>
      <c r="O93" s="31">
        <f t="shared" si="22"/>
        <v>0</v>
      </c>
      <c r="P93" s="31">
        <f t="shared" si="22"/>
        <v>0</v>
      </c>
      <c r="Q93" s="31">
        <f t="shared" si="22"/>
        <v>0</v>
      </c>
      <c r="R93" s="31">
        <f t="shared" si="22"/>
        <v>0</v>
      </c>
    </row>
    <row r="94" spans="2:18" x14ac:dyDescent="0.35">
      <c r="B94" s="18" t="s">
        <v>18</v>
      </c>
      <c r="C94" s="16"/>
      <c r="D94" s="31">
        <f t="shared" ref="D94:K94" si="23">+D27</f>
        <v>0</v>
      </c>
      <c r="E94" s="31">
        <f t="shared" si="23"/>
        <v>0</v>
      </c>
      <c r="F94" s="31">
        <f t="shared" si="23"/>
        <v>0</v>
      </c>
      <c r="G94" s="31">
        <f t="shared" si="23"/>
        <v>0</v>
      </c>
      <c r="H94" s="31">
        <f t="shared" si="23"/>
        <v>-17.100000000000001</v>
      </c>
      <c r="I94" s="31">
        <f t="shared" si="23"/>
        <v>-6.9</v>
      </c>
      <c r="J94" s="31">
        <f t="shared" si="23"/>
        <v>-9.1</v>
      </c>
      <c r="K94" s="31">
        <f t="shared" si="23"/>
        <v>-1.7</v>
      </c>
      <c r="L94" s="31">
        <f>+L27</f>
        <v>5.6</v>
      </c>
      <c r="M94" s="31">
        <f t="shared" ref="M94:R94" si="24">+M27</f>
        <v>0</v>
      </c>
      <c r="N94" s="31">
        <f t="shared" si="24"/>
        <v>0</v>
      </c>
      <c r="O94" s="31">
        <f t="shared" si="24"/>
        <v>0</v>
      </c>
      <c r="P94" s="31">
        <f t="shared" si="24"/>
        <v>0</v>
      </c>
      <c r="Q94" s="31">
        <f t="shared" si="24"/>
        <v>0</v>
      </c>
      <c r="R94" s="31">
        <f t="shared" si="24"/>
        <v>0</v>
      </c>
    </row>
    <row r="95" spans="2:18" x14ac:dyDescent="0.35">
      <c r="B95" s="18" t="s">
        <v>19</v>
      </c>
      <c r="C95" s="16"/>
      <c r="D95" s="32">
        <f t="shared" ref="D95:Q95" si="25">+D28</f>
        <v>0</v>
      </c>
      <c r="E95" s="32">
        <f t="shared" si="25"/>
        <v>0</v>
      </c>
      <c r="F95" s="32">
        <f t="shared" si="25"/>
        <v>0</v>
      </c>
      <c r="G95" s="32">
        <f t="shared" si="25"/>
        <v>0</v>
      </c>
      <c r="H95" s="32">
        <f t="shared" si="25"/>
        <v>2.2000000000000002</v>
      </c>
      <c r="I95" s="32">
        <f t="shared" si="25"/>
        <v>0.7</v>
      </c>
      <c r="J95" s="32">
        <f t="shared" si="25"/>
        <v>0.6</v>
      </c>
      <c r="K95" s="32">
        <f t="shared" si="25"/>
        <v>0.1</v>
      </c>
      <c r="L95" s="32">
        <f t="shared" si="25"/>
        <v>4.0999999999999996</v>
      </c>
      <c r="M95" s="32">
        <f t="shared" si="25"/>
        <v>-17.5</v>
      </c>
      <c r="N95" s="32">
        <f t="shared" si="25"/>
        <v>-0.7</v>
      </c>
      <c r="O95" s="32">
        <f t="shared" si="25"/>
        <v>-9.9999999999999645E-2</v>
      </c>
      <c r="P95" s="32">
        <f t="shared" si="25"/>
        <v>-0.1</v>
      </c>
      <c r="Q95" s="32">
        <f t="shared" si="25"/>
        <v>0.2</v>
      </c>
      <c r="R95" s="32">
        <f>+R28</f>
        <v>-0.2</v>
      </c>
    </row>
    <row r="96" spans="2:18" ht="16" thickBot="1" x14ac:dyDescent="0.4">
      <c r="B96" s="15" t="s">
        <v>37</v>
      </c>
      <c r="C96" s="15"/>
      <c r="D96" s="33">
        <f t="shared" ref="D96:Q96" si="26">SUM(D85:D95)</f>
        <v>6.799999999999998</v>
      </c>
      <c r="E96" s="33">
        <f t="shared" si="26"/>
        <v>4.8999999999999995</v>
      </c>
      <c r="F96" s="33">
        <f t="shared" si="26"/>
        <v>-0.80000000000000449</v>
      </c>
      <c r="G96" s="33">
        <f t="shared" si="26"/>
        <v>-8.9999999999999964</v>
      </c>
      <c r="H96" s="33">
        <f t="shared" si="26"/>
        <v>-8.0000000000000071</v>
      </c>
      <c r="I96" s="33">
        <f t="shared" si="26"/>
        <v>-4.6000000000000059</v>
      </c>
      <c r="J96" s="33">
        <f t="shared" si="26"/>
        <v>-11.30000000000001</v>
      </c>
      <c r="K96" s="33">
        <f t="shared" si="26"/>
        <v>-12.599999999999994</v>
      </c>
      <c r="L96" s="33">
        <f t="shared" si="26"/>
        <v>-18.300000000000011</v>
      </c>
      <c r="M96" s="33">
        <f t="shared" si="26"/>
        <v>-28.500000000000014</v>
      </c>
      <c r="N96" s="33">
        <f t="shared" si="26"/>
        <v>-27.499999999999996</v>
      </c>
      <c r="O96" s="33">
        <f t="shared" si="26"/>
        <v>-12.800000000000004</v>
      </c>
      <c r="P96" s="33">
        <f t="shared" si="26"/>
        <v>-4.5000000000000009</v>
      </c>
      <c r="Q96" s="33">
        <f t="shared" si="26"/>
        <v>-13.100000000000003</v>
      </c>
      <c r="R96" s="33">
        <f>SUM(R85:R95)</f>
        <v>-2.5000000000000089</v>
      </c>
    </row>
    <row r="97" spans="2:18" ht="16" thickTop="1" x14ac:dyDescent="0.35"/>
    <row r="98" spans="2:18" x14ac:dyDescent="0.35">
      <c r="B98" s="1" t="s">
        <v>49</v>
      </c>
    </row>
    <row r="100" spans="2:18" x14ac:dyDescent="0.35">
      <c r="B100" s="39"/>
      <c r="N100" s="37"/>
      <c r="O100" s="37"/>
      <c r="P100" s="37"/>
      <c r="Q100" s="37"/>
      <c r="R100" s="37"/>
    </row>
    <row r="101" spans="2:18" x14ac:dyDescent="0.35">
      <c r="B101" s="39"/>
      <c r="N101" s="37"/>
      <c r="O101" s="37"/>
      <c r="P101" s="37"/>
      <c r="Q101" s="37"/>
      <c r="R101" s="37"/>
    </row>
    <row r="102" spans="2:18" x14ac:dyDescent="0.35">
      <c r="B102" s="39"/>
      <c r="N102" s="37"/>
      <c r="O102" s="37"/>
      <c r="P102" s="37"/>
      <c r="Q102" s="37"/>
      <c r="R102" s="37"/>
    </row>
    <row r="103" spans="2:18" x14ac:dyDescent="0.35">
      <c r="B103" s="40"/>
      <c r="N103" s="37"/>
      <c r="O103" s="37"/>
      <c r="P103" s="37"/>
      <c r="Q103" s="37"/>
      <c r="R103" s="37"/>
    </row>
    <row r="104" spans="2:18" x14ac:dyDescent="0.35">
      <c r="B104" s="40"/>
      <c r="N104" s="37"/>
      <c r="O104" s="37"/>
      <c r="P104" s="37"/>
      <c r="Q104" s="37"/>
      <c r="R104" s="37"/>
    </row>
    <row r="105" spans="2:18" x14ac:dyDescent="0.35">
      <c r="B105" s="36"/>
      <c r="N105" s="38"/>
      <c r="O105" s="38"/>
      <c r="P105" s="38"/>
      <c r="Q105" s="38"/>
      <c r="R105" s="38"/>
    </row>
    <row r="106" spans="2:18" x14ac:dyDescent="0.35">
      <c r="B106" s="36"/>
      <c r="N106" s="28"/>
      <c r="O106" s="28"/>
      <c r="P106" s="28"/>
      <c r="Q106" s="28"/>
      <c r="R106" s="28"/>
    </row>
    <row r="108" spans="2:18" x14ac:dyDescent="0.35">
      <c r="R108" s="38"/>
    </row>
  </sheetData>
  <mergeCells count="28">
    <mergeCell ref="D82:E82"/>
    <mergeCell ref="F82:G82"/>
    <mergeCell ref="D46:E46"/>
    <mergeCell ref="F46:G46"/>
    <mergeCell ref="H46:I46"/>
    <mergeCell ref="B55:R55"/>
    <mergeCell ref="H7:I7"/>
    <mergeCell ref="J7:K7"/>
    <mergeCell ref="D7:E7"/>
    <mergeCell ref="F7:G7"/>
    <mergeCell ref="B3:R3"/>
    <mergeCell ref="B4:R4"/>
    <mergeCell ref="B5:R5"/>
    <mergeCell ref="B6:R6"/>
    <mergeCell ref="B42:R42"/>
    <mergeCell ref="B43:R43"/>
    <mergeCell ref="B44:R44"/>
    <mergeCell ref="B45:R45"/>
    <mergeCell ref="B54:R54"/>
    <mergeCell ref="J46:K46"/>
    <mergeCell ref="B79:R79"/>
    <mergeCell ref="B80:R80"/>
    <mergeCell ref="B81:R81"/>
    <mergeCell ref="B56:R56"/>
    <mergeCell ref="B65:R65"/>
    <mergeCell ref="B66:R66"/>
    <mergeCell ref="B67:R67"/>
    <mergeCell ref="B78:R78"/>
  </mergeCells>
  <pageMargins left="0.7" right="0.7" top="0.7" bottom="0.7" header="0.3" footer="0.3"/>
  <pageSetup scale="38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Press Release Tables</vt:lpstr>
      <vt:lpstr>'Historical Press Release Tables'!Print_Area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Silva</dc:creator>
  <cp:lastModifiedBy>Dan Ury</cp:lastModifiedBy>
  <cp:lastPrinted>2023-03-27T21:17:53Z</cp:lastPrinted>
  <dcterms:created xsi:type="dcterms:W3CDTF">2022-04-19T21:38:00Z</dcterms:created>
  <dcterms:modified xsi:type="dcterms:W3CDTF">2023-11-07T21:46:35Z</dcterms:modified>
</cp:coreProperties>
</file>